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B8C1EA2F-24C7-41D7-88F4-21660FB69B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Lonneke Wielders (CE Delft) - Persoonlijke weergave" guid="{4DAB9F91-9782-4CDB-A370-C9439DD9F58D}" mergeInterval="0" personalView="1" maximized="1" windowWidth="1920" windowHeight="851" activeSheetId="2"/>
    <customWorkbookView name="Jaco Blommerde - Persoonlijke weergave" guid="{2ACFC2C6-1D1F-49BC-BE51-2A77DC91B685}" mergeInterval="0" personalView="1" maximized="1" windowWidth="1920" windowHeight="751" activeSheetId="1"/>
    <customWorkbookView name="Thijs Scholten - Persoonlijke weergave" guid="{BC2B4C45-54C8-47E0-BDC7-F88B8CF171DE}" mergeInterval="0" personalView="1" maximized="1" windowWidth="1675" windowHeight="81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30" i="5"/>
  <c r="C28" i="13" l="1"/>
  <c r="C36" i="6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<sst xmlns="http://schemas.openxmlformats.org/spreadsheetml/2006/main" count="935" uniqueCount="511">
  <si>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</si>
  <si>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</si>
  <si>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</si>
  <si>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</si>
  <si>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</si>
  <si>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</si>
  <si>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</si>
  <si>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</si>
  <si>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</si>
  <si>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</si>
  <si>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</si>
  <si>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</si>
  <si>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</si>
  <si>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</si>
  <si>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</si>
  <si>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</si>
  <si>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</si>
  <si>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</si>
  <si>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</si>
  <si>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</si>
  <si>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</si>
  <si>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</si>
  <si>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</si>
  <si>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</si>
  <si>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</si>
  <si>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</si>
  <si>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</si>
  <si>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</si>
  <si>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</si>
  <si>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</si>
  <si>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</si>
  <si>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</si>
  <si>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</si>
  <si>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</si>
  <si>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</si>
  <si>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</si>
  <si>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</si>
  <si>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</si>
  <si>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</si>
  <si>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</si>
  <si>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</si>
  <si>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</si>
  <si>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</si>
  <si>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</si>
  <si>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</si>
  <si>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</si>
  <si>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</si>
  <si>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</si>
  <si>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</si>
  <si>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</si>
  <si>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</si>
  <si>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</si>
  <si>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</si>
  <si>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</si>
  <si>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</si>
  <si>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</si>
  <si>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</si>
  <si>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</si>
  <si>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</si>
  <si>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</si>
  <si>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</si>
  <si>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</si>
  <si>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</si>
  <si>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</si>
  <si>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</si>
  <si>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</si>
  <si>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</si>
  <si>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</si>
  <si>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</si>
  <si>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</si>
  <si>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</si>
  <si>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</si>
  <si>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</si>
  <si>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</si>
  <si>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</si>
  <si>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</si>
  <si>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</si>
  <si>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</si>
  <si>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</si>
  <si>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</si>
  <si>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</si>
  <si>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</si>
  <si>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</si>
  <si>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</si>
  <si>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</si>
  <si>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</si>
  <si>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</si>
  <si>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</si>
  <si>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</si>
  <si>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</si>
  <si>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</si>
  <si>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</si>
  <si>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</si>
  <si>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</si>
  <si>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</si>
  <si>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</si>
  <si>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</si>
  <si>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</si>
  <si>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</si>
  <si>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</si>
  <si>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</si>
  <si>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</si>
  <si>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</si>
  <si>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</si>
  <si>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</si>
  <si>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</si>
  <si>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</si>
  <si>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</si>
  <si>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</si>
  <si>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</si>
  <si>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</si>
  <si>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</si>
  <si>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</si>
  <si>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</si>
  <si>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</si>
  <si>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</si>
  <si>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</si>
  <si>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</si>
  <si>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</si>
  <si>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</si>
  <si>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</si>
  <si>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</si>
  <si>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</si>
  <si>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</si>
  <si>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</si>
  <si>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</si>
  <si>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</si>
  <si>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</si>
  <si>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</si>
  <si>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</si>
  <si>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</si>
  <si>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</si>
  <si>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</si>
  <si>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</si>
  <si>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</si>
  <si>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</si>
  <si>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</si>
  <si>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</si>
  <si>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</si>
  <si>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</si>
  <si>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</si>
  <si>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</si>
  <si>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</si>
  <si>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</si>
  <si>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</si>
  <si>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</si>
  <si>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</si>
  <si>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</si>
  <si>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</si>
  <si>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</si>
  <si>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</si>
  <si>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</si>
  <si>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</si>
  <si>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</si>
  <si>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</si>
  <si>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</si>
  <si>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</si>
  <si>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</si>
  <si>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</si>
  <si>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</si>
  <si>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</si>
  <si>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</si>
  <si>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</si>
  <si>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</si>
  <si>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</si>
  <si>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</si>
  <si>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</si>
  <si>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</si>
  <si>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</si>
  <si>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</si>
  <si>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</si>
  <si>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</si>
  <si>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</si>
  <si>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</si>
  <si>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</si>
  <si>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</si>
  <si>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</si>
  <si>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</si>
  <si>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</si>
  <si>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</si>
  <si>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</si>
  <si>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</si>
  <si>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</si>
  <si>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</si>
  <si>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</si>
  <si>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</si>
  <si>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</si>
  <si>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</si>
  <si>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</si>
  <si>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</si>
  <si>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</si>
  <si>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</si>
  <si>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</si>
  <si>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</si>
  <si>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</si>
  <si>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</si>
  <si>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</si>
  <si>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</si>
  <si>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</si>
  <si>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</si>
  <si>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</si>
  <si>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</si>
  <si>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</si>
  <si>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</si>
  <si>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</si>
  <si>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</si>
  <si>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</si>
  <si>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</si>
  <si>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</si>
  <si>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</si>
  <si>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</si>
  <si>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</si>
  <si>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</si>
  <si>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</si>
  <si>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</si>
  <si>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</si>
  <si>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</si>
  <si>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</si>
  <si>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</si>
  <si>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</si>
  <si>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</si>
  <si>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</si>
  <si>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</si>
  <si>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</si>
  <si>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</si>
  <si>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</si>
  <si>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</si>
  <si>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</si>
  <si>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</si>
  <si>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</si>
  <si>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</si>
  <si>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</si>
  <si>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</si>
  <si>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N.V. Nuon Energy, sinds 5 maart 2019: Vattenfall N.V.</t>
  </si>
  <si>
    <t>Vattenfall AB (100%)</t>
  </si>
  <si>
    <t>KvK, 2018</t>
  </si>
  <si>
    <t>Nederland</t>
  </si>
  <si>
    <t>Vattenfall AB heeft 100% van aandelen van N.V. Nuon Energy.</t>
  </si>
  <si>
    <t>Powerpeers B.V. (100%); DELTA Energie B.V. (100%)</t>
  </si>
  <si>
    <t>Vattenfall, 2021</t>
  </si>
  <si>
    <t>Vattenfall Energy Trading Netherlands N.V.; Vattenfall Energy Trading GmbH</t>
  </si>
  <si>
    <t>Tennet, 2021</t>
  </si>
  <si>
    <t>25 mei 1999 ; 11 juni 2018</t>
  </si>
  <si>
    <t>N.V. Nuon Sales Nederland</t>
  </si>
  <si>
    <t>ACM, 2021</t>
  </si>
  <si>
    <t>7-12-2004, wijziging tenaamstelling 20 november 2019</t>
  </si>
  <si>
    <t>Onze ambitie: ‘Fossiel vrij in één generatie’ 
Wij maken het mogelijk om binnen één generatie zonder fossiele brandstoffen te kunnen leven: thuis, op het werk én onderweg. Niet alleen voor onszelf als energiebedrijf, maar ook voor onze klanten en de wereld om ons heen – families, gemeenten, bedrijven, industrieën en steden. Wij denken met ze mee en bieden concrete, duurzame oplossingen op het gebied van verwarmen , vervoer en energieproductie, zowel op grote schaal als bij klanten zelf. Wij stappen af van fossiele brandstoffen en zijn uiterlijk 2050 volledig klimaatneutraal. Een aantal voorbeelden in Nederland: De Hemwegcentrale wordt een fossielvrij hub, forse investeringen in duurzame opwek, klanten helpen bij verduurzaming dmv decentrale oplossingen, energiebesparing, duurzame energie, marktleider publiek laden en R&amp;D projecten waaronder HYBRID, Magnum als superbatterij en opslag bij windpark Alexia. En we nemen onze rol tav energiearmoede &amp; ketenverantwoordelijkheid</t>
  </si>
  <si>
    <t>Eigen opgave, 2021</t>
  </si>
  <si>
    <t/>
  </si>
  <si>
    <t>Geen certificering</t>
  </si>
  <si>
    <t>Windpark Slufterdam II</t>
  </si>
  <si>
    <t>NL</t>
  </si>
  <si>
    <t>in bedrijf</t>
  </si>
  <si>
    <t>Vattenfall, 2018a</t>
  </si>
  <si>
    <t>Nuon, 2018d</t>
  </si>
  <si>
    <t>Energiepark Haringvliet Zuid - windpark</t>
  </si>
  <si>
    <t>Nuon, 2018a</t>
  </si>
  <si>
    <t>Nuon, 2017a</t>
  </si>
  <si>
    <t>Groeree-Overflakkee, 2018</t>
  </si>
  <si>
    <t>Windpark Wieringermeer</t>
  </si>
  <si>
    <t>Vattenfall NV, 2020</t>
  </si>
  <si>
    <t>Eigen opgave, 2020</t>
  </si>
  <si>
    <t>Vattenfall NV, 2021</t>
  </si>
  <si>
    <t>Windpark Wieringermeer Extension</t>
  </si>
  <si>
    <t>reeds 31 turbines in bedrijf, 1 turbine nog in aanbouw</t>
  </si>
  <si>
    <t>Windpark Moerdijk</t>
  </si>
  <si>
    <t>in aanbouw</t>
  </si>
  <si>
    <t>Energeia, 2018</t>
  </si>
  <si>
    <t>Nuon, 2018</t>
  </si>
  <si>
    <t>BN DeStem, 2018</t>
  </si>
  <si>
    <t>Windpark Nieuwe Hemweg</t>
  </si>
  <si>
    <t>herstructurering</t>
  </si>
  <si>
    <t>Provincie Noord-Holland, 2018</t>
  </si>
  <si>
    <t>Vattenfall, 2020e</t>
  </si>
  <si>
    <t>Windpark Holland Kust Zuid 1&amp; 2</t>
  </si>
  <si>
    <t>Investeringsbeslissing genomen 2020</t>
  </si>
  <si>
    <t>Nuon, 2018b</t>
  </si>
  <si>
    <t>Windpark Hollandse Kust Zuid 3&amp;4</t>
  </si>
  <si>
    <t>bouw gestart, vermogen vergroot naar tot 140 turbines a 11 MW per stuk, zie persbericht</t>
  </si>
  <si>
    <t>Vattenfall NV, 2020b</t>
  </si>
  <si>
    <t>RVO, 2020</t>
  </si>
  <si>
    <t>Windplan Blauw</t>
  </si>
  <si>
    <t>in ontwikkeling</t>
  </si>
  <si>
    <t>Windplanblauw, 2019</t>
  </si>
  <si>
    <t>Vattenfall NV, 2019a</t>
  </si>
  <si>
    <t>Vattenfall NV, 2020f</t>
  </si>
  <si>
    <t>Windpark Jaap Rodenburg II</t>
  </si>
  <si>
    <t>Uitbreiding/ vervanging</t>
  </si>
  <si>
    <t>https://group.vattenfall.com/nl/newsroom/actueel/persbericht/2018/vattenfall-maakt-vaart-met-ontwikkeling-windparken</t>
  </si>
  <si>
    <t>Almere.nl, 2020</t>
  </si>
  <si>
    <t>Windpark A16/Klaverspoor</t>
  </si>
  <si>
    <t>bouw gestart</t>
  </si>
  <si>
    <t>Windpark Klaverspoor, 2020</t>
  </si>
  <si>
    <t>Windpark Nij Hiddum-Houw</t>
  </si>
  <si>
    <t>VF heeft 4 turbines</t>
  </si>
  <si>
    <t>Zonnepark Velsen</t>
  </si>
  <si>
    <t>Op terrein van elektriciteitscentrale gebouwd.</t>
  </si>
  <si>
    <t>FluxEnergie.nl. 2018</t>
  </si>
  <si>
    <t>Nuon, 2018c</t>
  </si>
  <si>
    <t>Norder Vastgoed</t>
  </si>
  <si>
    <t>Panelen eigendom van VF op dak van B2B-klant</t>
  </si>
  <si>
    <t>Zonnepark Eemshaven</t>
  </si>
  <si>
    <t>Nuon, 2017b</t>
  </si>
  <si>
    <t>Zonnepark Hemweg</t>
  </si>
  <si>
    <t>Volkskrant, 2017</t>
  </si>
  <si>
    <t>Vattenfall NV, 2020c</t>
  </si>
  <si>
    <t>Energiepark Haringvliet Zuid - zonnepark</t>
  </si>
  <si>
    <t>Vattenfall NV, 2020a</t>
  </si>
  <si>
    <t>Solar Magazine, 2020</t>
  </si>
  <si>
    <t>KVG Amsteldiep</t>
  </si>
  <si>
    <t>Eigendom en in beheer op dak van B2B-klant</t>
  </si>
  <si>
    <t>KVG Ansjovisweg</t>
  </si>
  <si>
    <t>KVG Enschede</t>
  </si>
  <si>
    <t>KVG Haringweg</t>
  </si>
  <si>
    <t>KVG Haringweg 39</t>
  </si>
  <si>
    <t>KVG Noordgat</t>
  </si>
  <si>
    <t>KVG Palingweg</t>
  </si>
  <si>
    <t>Zonnepark Coevorden</t>
  </si>
  <si>
    <t>als project aangekocht, gebouwd en doorverkocht. Zie ook desinvesteringen</t>
  </si>
  <si>
    <t>Vattenfall NV, 2019</t>
  </si>
  <si>
    <t>Powerfield, 2020</t>
  </si>
  <si>
    <t>Zonnepark Gasselternijveen</t>
  </si>
  <si>
    <t>Vattenfall, 2021c</t>
  </si>
  <si>
    <t>Zonnepark Diemen</t>
  </si>
  <si>
    <t>Vattenfall, 2021b</t>
  </si>
  <si>
    <t>Royal FloraHolland Rijnsburg</t>
  </si>
  <si>
    <t>Zonnepark Kooypunt</t>
  </si>
  <si>
    <t> </t>
  </si>
  <si>
    <t>PV huur consumenten (totaal)</t>
  </si>
  <si>
    <t>2020 - 2021</t>
  </si>
  <si>
    <t>Eigendom en in beheer op dak van B2C-klanten</t>
  </si>
  <si>
    <t>Lage Weide</t>
  </si>
  <si>
    <t>verkocht aan Eneco</t>
  </si>
  <si>
    <t>Verkocht, in bedrijf</t>
  </si>
  <si>
    <t>Vattenfall, 2015</t>
  </si>
  <si>
    <t>Nuon N.V., 2015a</t>
  </si>
  <si>
    <t>Merwedekanaal</t>
  </si>
  <si>
    <t>Windpark Lely</t>
  </si>
  <si>
    <t>ontmanteling i.v.m. einde levensduur</t>
  </si>
  <si>
    <t>ontmanteld</t>
  </si>
  <si>
    <t>Nuon, 2016</t>
  </si>
  <si>
    <t>BNNVARA. 2016</t>
  </si>
  <si>
    <t>WKC industriepark Emmtec</t>
  </si>
  <si>
    <t>industriepark Emmtec gestart in 1952. Emmtec is in 2002 gekocht van Akzo en in 2016 verkocht aan GETEC</t>
  </si>
  <si>
    <t>Nuon, 2016a</t>
  </si>
  <si>
    <t>Duitse GETEC koopt industrie park Emmtec van Nuon - Vattenfall NL</t>
  </si>
  <si>
    <t>Windpark Slufterdam I</t>
  </si>
  <si>
    <t>vervangen door windpark Slufterdam II</t>
  </si>
  <si>
    <t>Ontmanteld</t>
  </si>
  <si>
    <t>Centrale Hemweg - Wikipedia</t>
  </si>
  <si>
    <t>Hemweg 8</t>
  </si>
  <si>
    <t>Stilgelegd Q4 2019</t>
  </si>
  <si>
    <t>Vattenfall AB, 2020</t>
  </si>
  <si>
    <t>Windpark Jaap Rodenburg I</t>
  </si>
  <si>
    <t>vervangen door windpark Jaap Rodenburg II</t>
  </si>
  <si>
    <t>Windpark Jaap Rodenburg - Wikipedia</t>
  </si>
  <si>
    <t>verkocht aan Patronale verzekeringsmaatschappij</t>
  </si>
  <si>
    <t>Windpark Windpoort (heet nu Nieuwe Hemweg)</t>
  </si>
  <si>
    <t>2001-2003</t>
  </si>
  <si>
    <t>12 oude turbines verrvangen door 6 nieuwe turbines</t>
  </si>
  <si>
    <t>https://windparknieuwehemweg.nl/over-het-windpark/</t>
  </si>
  <si>
    <t>C.V. Windpoort | Portle | My Port (portofamsterdam.com)</t>
  </si>
  <si>
    <t>Windpark NoordzeeWind / Egmond aan Zee</t>
  </si>
  <si>
    <t>50% aandeel verkocht aan Shell, waardoor nu het gehele VF aandeel verkocht is</t>
  </si>
  <si>
    <t>Shell, 2021</t>
  </si>
  <si>
    <t>Vattenfall verkoopt aandeel NoordzeeWind, het eerste Nederlandse windpark op zee - Vattenfall NL</t>
  </si>
  <si>
    <t>Windpark Hiddum Houw I</t>
  </si>
  <si>
    <t>Laatste turbine verwijderd van Windpark Hiddum-Houw | Windenergie Nieuws (windenergie-nieuws.nl)</t>
  </si>
  <si>
    <t>verkocht Q1 2021</t>
  </si>
  <si>
    <t>https://group.vattenfall.com/nl/wat-we-doen/onze-energiebronnen/zon/zonnepark-gasselternijveen</t>
  </si>
  <si>
    <t>Titel</t>
  </si>
  <si>
    <t>Auteur</t>
  </si>
  <si>
    <t>URL</t>
  </si>
  <si>
    <t>Concernrelaties</t>
  </si>
  <si>
    <t>KvK</t>
  </si>
  <si>
    <t>https://www.kvk.nl/orderstraat/subproduct-kiezen/?kvknummer=332922460000&amp;productgroep=Concernrelaties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</si>
  <si>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</si>
  <si>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</si>
  <si>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</si>
  <si>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</si>
  <si>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</si>
  <si>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https://www.tennet.eu//nl/elektriciteitsmarkt/nederlandse-markt/pv-register/</t>
  </si>
  <si>
    <t>Vattenfall Annual Report 2020</t>
  </si>
  <si>
    <t>Vattenfall AB</t>
  </si>
  <si>
    <t>https://group.vattenfall.com/nl/siteassets/vattenfall-nl-site-assets/wie-we-zijn/corp-governance/annual-reports/vattenfall-n.v.-annual-report-2020.pdf</t>
  </si>
  <si>
    <t>Vattenfall AB Annual and Sustainability Report 2020</t>
  </si>
  <si>
    <t>https://group.vattenfall.com/siteassets/corporate/investors/annual-reports/2020/vattenfall-annual-and-sustainability-report-2020_.pdf</t>
  </si>
  <si>
    <t>Vermogen en productie</t>
  </si>
  <si>
    <t>Inkoop</t>
  </si>
  <si>
    <t>Stroometiket particulier 2020</t>
  </si>
  <si>
    <t>https://www.vattenfall.nl/producten/stroom/stroometiket/</t>
  </si>
  <si>
    <t>Stroometiket zakelijke markt 2020</t>
  </si>
  <si>
    <t>https://www.vattenfall.nl/media/3.-grootzakelijk/10.-downloads/stroometiket-zakelijke-markt-2020.jpg</t>
  </si>
  <si>
    <t>Levering</t>
  </si>
  <si>
    <t>Windpark Wieringermeer vertraagd door netaansluiting</t>
  </si>
  <si>
    <t>Nuon</t>
  </si>
  <si>
    <t>https://www.nuon.com/nieuws/nieuws/2017/windpark-wieringermeer-vertraagd-door-netaansluiting/</t>
  </si>
  <si>
    <t>Winddpark Wieringermeer</t>
  </si>
  <si>
    <t>http://www.windparkwieringermeer.nl</t>
  </si>
  <si>
    <t>Raad van State maakt bestemmingsplan windpark Moerdijk onherroepelijk</t>
  </si>
  <si>
    <t>Energeia</t>
  </si>
  <si>
    <t>https://energeia.nl/energeia-artikel/40068105/raad-van-state-maakt-bestemmingsplan-windpark-moerdijk-onherroepelijk</t>
  </si>
  <si>
    <t>Windpark Haringvliet Goeree-Overflakkee</t>
  </si>
  <si>
    <t>2018a</t>
  </si>
  <si>
    <t>https://www.nuon.com/activiteiten/windenergie/windpark-haringvliet-goeree-overflakkee/</t>
  </si>
  <si>
    <t>Gemeenteraad verleent goedkeuring windpark Haringvliet</t>
  </si>
  <si>
    <t>2017a</t>
  </si>
  <si>
    <t>https://www.nuon.com/nieuws/nieuws/2017/gemeenteraad-verleent-goedkeuring-windpark-haringvliet/</t>
  </si>
  <si>
    <t>Windpark Nieuwe Hemweg in Westpoort</t>
  </si>
  <si>
    <t>Provincie Noord Holland</t>
  </si>
  <si>
    <t>https://www.noord-holland.nl/Onderwerpen/Duurzaamheid_Milieu/Projecten/Wind_op_land/Windparken/Windpark_Nieuwe_Hemweg_in_Westpoort</t>
  </si>
  <si>
    <t>Vattenfall wint Tender Hollandse Kust Zuid</t>
  </si>
  <si>
    <t>2018b</t>
  </si>
  <si>
    <t>https://www.nuon.com/nieuws/nieuws/2018/vattenfall-wint-tender-hollandse-kust-zuid/</t>
  </si>
  <si>
    <t>Nuon zoekt zon in Velsen en spaarcenten in heel Nederland</t>
  </si>
  <si>
    <t>Fluxenergie</t>
  </si>
  <si>
    <t>https://www.fluxenergie.nl/nuon-zoekt-zon-in-velsen-en-spaarcenten-in-heel-nederland/</t>
  </si>
  <si>
    <t>Crowdfunding voor zonneparken van Nuon</t>
  </si>
  <si>
    <t>2018c</t>
  </si>
  <si>
    <t>https://www.nuon.com/nieuws/nieuws/2018/crowdfunding-voor-zonneparken-van-nuon/</t>
  </si>
  <si>
    <t>Nuon gaat grootschalig zonnecentrales realiseren bij windparken</t>
  </si>
  <si>
    <t>2017b</t>
  </si>
  <si>
    <t>https://www.nuon.com/nieuws/nieuws/2017/nuon-gaat-grootschalig-zonnecentrales-realiseren-bij-windparken/</t>
  </si>
  <si>
    <t>Nuons slaat et zonnepanelen onder windmolens twee vliegen in één klap</t>
  </si>
  <si>
    <t>Volkskrant</t>
  </si>
  <si>
    <t>https://www.volkskrant.nl/economie/nuon-slaat-met-zonnepanelen-onder-windmolens-twee-vliegen-in-een-klap~b8f4e3ed/</t>
  </si>
  <si>
    <t>Windpark Slufterdam</t>
  </si>
  <si>
    <t xml:space="preserve">Nuon </t>
  </si>
  <si>
    <t>2018d</t>
  </si>
  <si>
    <t>https://www.nuon.com/activiteiten/windenergie/windpark-slufterdam/</t>
  </si>
  <si>
    <t>Vattenfall N.V. Annual Report 2018</t>
  </si>
  <si>
    <t>Vattenfall NV</t>
  </si>
  <si>
    <t>https://group.vattenfall.com/nl/siteassets/vattenfall-nl-site-assets/wie-we-zijn/corp-governance/vattenfall-nv-annual-report-2018.pdf</t>
  </si>
  <si>
    <t>Miljoenen vrij voor windpark bij Klundert</t>
  </si>
  <si>
    <t>BN DeStem</t>
  </si>
  <si>
    <t>https://www.bndestem.nl/moerdijk/miljoenen-vrij-voor-windpark-bij-klundert~a33a570e/</t>
  </si>
  <si>
    <t>Investeringsbesluit Vattenfall voor Windpark Haringvliet</t>
  </si>
  <si>
    <t>Goeree-Overflakkee</t>
  </si>
  <si>
    <t>https://www.goeree-overflakkee.nl/portal/overzicht-nieuwsberichten_43553/item/investeringsbesluit-vattenfall-voor-windpark-haringvliet_189184.html</t>
  </si>
  <si>
    <t>Windplanblauw</t>
  </si>
  <si>
    <t>https://windplanblauw.nl/</t>
  </si>
  <si>
    <t>Vattenfall maakt vaart met ontwikkeling windparken</t>
  </si>
  <si>
    <t>2019a</t>
  </si>
  <si>
    <t>Vattenfall N.V. Annual Report 2019 - Fossil-free within one generation</t>
  </si>
  <si>
    <t>https://group.vattenfall.com/nl/siteassets/vattenfall-nl-site-assets/wie-we-zijn/corp-governance/annual-reports/vattenfall-nv-annual-report-2019.pdf</t>
  </si>
  <si>
    <t>Eerste zonnepanelen Energiepark Haringvliet Zuid</t>
  </si>
  <si>
    <t>2020a</t>
  </si>
  <si>
    <t>https://group.vattenfall.com/nl/newsroom/actueel/persbericht/2020/eerste-zonnepanelen-energiepark-haringvliet-zuid</t>
  </si>
  <si>
    <t>Vattenfall geeft groen licht voor grootste offshore windproject ter wereld</t>
  </si>
  <si>
    <t>2020b</t>
  </si>
  <si>
    <t>https://group.vattenfall.com/nl/newsroom/actueel/persbericht/2020/vattenfall-geeft-groen-licht-voor-grootste-offshore-windproject-ter-wereld</t>
  </si>
  <si>
    <t>Windenergiegebied Hollandse Kust (zuid) kavels III en IV</t>
  </si>
  <si>
    <t>RVO</t>
  </si>
  <si>
    <t>https://www.rvo.nl/onderwerpen/duurzaam-ondernemen/duurzame-energie-opwekken/woz/windenergiegebied-hollandse-kust-zuid-kavels-iii-en-iv</t>
  </si>
  <si>
    <t>Hemweg-terrein in transitie: crowdfunding zonnepark Amsterdam van start</t>
  </si>
  <si>
    <t>2020c</t>
  </si>
  <si>
    <t>https://group.vattenfall.com/nl/newsroom/actueel/persbericht/2019/hemweg-terrein-in-transitie-crowdfunding-zonnepark-amsterdam-van-start</t>
  </si>
  <si>
    <t>Laatste windmolen geplaatst</t>
  </si>
  <si>
    <t>2020d</t>
  </si>
  <si>
    <t>https://energieparkharingvlietzuid.nl/2020/04/20/laatste-windmolen-geplaatst/</t>
  </si>
  <si>
    <t>Zonnepark Coevorden voltooid</t>
  </si>
  <si>
    <t>Powerfield</t>
  </si>
  <si>
    <t>https://www.powerfield.nl/nieuws/zonnepark-coevorden-voltooid/</t>
  </si>
  <si>
    <t>We starten met heien</t>
  </si>
  <si>
    <t>2020e</t>
  </si>
  <si>
    <t>https://windparknieuwehemweg.nl/2020/06/05/starten-met-heien/</t>
  </si>
  <si>
    <t>Vattenfall start bouw zonnepark Haringvliet</t>
  </si>
  <si>
    <t>Solarmagazine</t>
  </si>
  <si>
    <t>https://solarmagazine.nl/nieuws-zonne-energie/i21293/vattenfall-start-bouw-zonnepark-haringvliet</t>
  </si>
  <si>
    <t>Vattenfall en SwifterwinT aan de slag met Windplanblauw</t>
  </si>
  <si>
    <t>2020f</t>
  </si>
  <si>
    <t>https://group.vattenfall.com/nl/newsroom/actueel/persbericht/2019/vattenfall-en-swifterwint-aan-de-slag-met-windplanblauw</t>
  </si>
  <si>
    <t>Almeerse aannemer Reimert gaat windpark bij Almere Pampus bouwen</t>
  </si>
  <si>
    <t>Almere.nl</t>
  </si>
  <si>
    <t>https://www.1almere.nl/2020/01/25/almeerse-aannemer-reimert-gaat-windpark-bij-almere-pampus-bouwen/</t>
  </si>
  <si>
    <t>Windpark Klaverspoor</t>
  </si>
  <si>
    <t>Windpark Klaverspoor</t>
  </si>
  <si>
    <t>https://windparkklaverspoor.nl/</t>
  </si>
  <si>
    <t>Onze bronnen - Windenergie</t>
  </si>
  <si>
    <t>https://group.vattenfall.com/nl/wat-we-doen/onze-energiebronnen/windenergie</t>
  </si>
  <si>
    <t>Nij Hiddum-hou</t>
  </si>
  <si>
    <t>Vattenfall start met bouw Windpark Klaverspoor</t>
  </si>
  <si>
    <t>https://group.vattenfall.com/nl/newsroom/persbericht/2020/vattenfall-start-met-bouw-windpark-klaverspoor</t>
  </si>
  <si>
    <t>Lokaal eigendom, in Almere kan het</t>
  </si>
  <si>
    <t>2021a</t>
  </si>
  <si>
    <t>https://group.vattenfall.com/nl/newsroom/persbericht/2020/lokaal-eigendom-in-almere-kan-het</t>
  </si>
  <si>
    <t>Zonnepark Vattenfall maakt nieuw kantoor Cedar van ING energieneutraal</t>
  </si>
  <si>
    <t>2021b</t>
  </si>
  <si>
    <t>https://group.vattenfall.com/nl/newsroom/persbericht/2020/zonnepark-vattenfall-maakt-het-nieuwe-kantoor-cedar-van-ing-energieneutraal</t>
  </si>
  <si>
    <t>2021c</t>
  </si>
  <si>
    <t>Nieuws</t>
  </si>
  <si>
    <t>https://windplanblauw.nl/nieuws/</t>
  </si>
  <si>
    <t>Windpark Lely uit IJsselmeer verwijderd</t>
  </si>
  <si>
    <t>https://www.nuon.com/nieuws/nieuws/2016/windpark-lely-uit-ijsselmeer-verwijderd/</t>
  </si>
  <si>
    <t>Duitse GETEC koopt industrie park Emmtec van Nuon</t>
  </si>
  <si>
    <t>2016a</t>
  </si>
  <si>
    <t>https://www.nuon.com/nieuws/nieuws/2016/duitse-getec-koopt-industrie-park-emmtec-van-nuon/</t>
  </si>
  <si>
    <t>Annual and sustainability report 2014</t>
  </si>
  <si>
    <t>Nuon verkoopt warmte- en elektriciteitsproductie Utrecht aan Eneco</t>
  </si>
  <si>
    <t>Nuon N.V.</t>
  </si>
  <si>
    <t>2015a</t>
  </si>
  <si>
    <t>http://www.nuon.com/nieuws/nieuws/2014/nuon-verkoopt-warmte-en-elektriciteitsproductie-utrecht-aan-eneco/</t>
  </si>
  <si>
    <t>Annual report 2019</t>
  </si>
  <si>
    <t>https://group.vattenfall.com/nl/siteassets/vattenfall-nl-site-assets/wie-we-zijn/over-vattenfall/vattenfall-in-het-kort/eng_vattenfall_ar19_book_final.pdf</t>
  </si>
  <si>
    <t>Shell Noordzeewind</t>
  </si>
  <si>
    <t>Shell</t>
  </si>
  <si>
    <t>https://www.shell.nl/energy-and-innovation/wind/noordzeewind.html</t>
  </si>
  <si>
    <t>Nuon breekt windpark Lely af</t>
  </si>
  <si>
    <t>BNNVARA</t>
  </si>
  <si>
    <t>https://www.bnnvara.nl/vroegevogels/artikelen/nuon-breekt-windpark-lely-af</t>
  </si>
  <si>
    <t>N.v.t.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</si>
</sst>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13]d\ mmmm\ yyyy;@"/>
    <numFmt numFmtId="166" formatCode="0.0"/>
    <numFmt numFmtId="167" formatCode="0.0%"/>
    <numFmt numFmtId="168" formatCode="&quot;waarvan &quot;0.0%&quot; incl. GvO's&quot;"/>
    <numFmt numFmtId="169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30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11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7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7" fontId="0" fillId="12" borderId="1" xfId="1" applyNumberFormat="1" applyFont="1" applyFill="1" applyBorder="1" applyAlignment="1">
      <alignment horizontal="right" vertical="top" wrapText="1"/>
    </xf>
    <xf numFmtId="167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10" borderId="1" xfId="0" applyFont="1" applyFill="1" applyBorder="1" applyAlignment="1">
      <alignment horizontal="left" vertical="center"/>
    </xf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166" fontId="11" fillId="11" borderId="1" xfId="55" applyNumberFormat="1" applyFont="1" applyFill="1" applyBorder="1" applyAlignment="1">
      <alignment horizontal="center" vertical="center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66" fontId="11" fillId="10" borderId="1" xfId="0" applyNumberFormat="1" applyFont="1" applyFill="1" applyBorder="1" applyAlignment="1">
      <alignment horizontal="center" vertical="center"/>
    </xf>
    <xf numFmtId="166" fontId="11" fillId="10" borderId="1" xfId="55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11" fillId="11" borderId="1" xfId="0" applyFont="1" applyFill="1" applyBorder="1" applyAlignment="1">
      <alignment horizontal="left" vertical="center"/>
    </xf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1" fontId="11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7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7" fontId="0" fillId="0" borderId="1" xfId="1" applyNumberFormat="1" applyFont="1" applyFill="1" applyBorder="1" applyAlignment="1">
      <alignment horizontal="right" vertical="top"/>
    </xf>
    <xf numFmtId="167" fontId="9" fillId="12" borderId="1" xfId="1" applyNumberFormat="1" applyFont="1" applyFill="1" applyBorder="1" applyAlignment="1">
      <alignment horizontal="right" vertical="top" wrapText="1"/>
    </xf>
    <xf numFmtId="167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7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7" fontId="0" fillId="0" borderId="1" xfId="1" applyNumberFormat="1" applyFont="1" applyFill="1" applyBorder="1" applyAlignment="1">
      <alignment horizontal="left" vertical="top"/>
    </xf>
    <xf numFmtId="167" fontId="0" fillId="0" borderId="22" xfId="1" applyNumberFormat="1" applyFont="1" applyFill="1" applyBorder="1" applyAlignment="1">
      <alignment horizontal="left" vertical="top"/>
    </xf>
    <xf numFmtId="167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7" fontId="0" fillId="0" borderId="1" xfId="1" quotePrefix="1" applyNumberFormat="1" applyFont="1" applyFill="1" applyBorder="1" applyAlignment="1">
      <alignment horizontal="right" vertical="top" wrapText="1"/>
    </xf>
    <xf numFmtId="167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7" fontId="0" fillId="12" borderId="18" xfId="1" applyNumberFormat="1" applyFont="1" applyFill="1" applyBorder="1" applyAlignment="1">
      <alignment horizontal="right" vertical="top"/>
    </xf>
    <xf numFmtId="167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7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7" fontId="9" fillId="12" borderId="18" xfId="1" applyNumberFormat="1" applyFont="1" applyFill="1" applyBorder="1" applyAlignment="1">
      <alignment horizontal="right" vertical="top"/>
    </xf>
    <xf numFmtId="167" fontId="0" fillId="2" borderId="18" xfId="1" applyNumberFormat="1" applyFont="1" applyFill="1" applyBorder="1" applyAlignment="1">
      <alignment horizontal="right" vertical="top"/>
    </xf>
    <xf numFmtId="167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7" fontId="0" fillId="12" borderId="17" xfId="1" quotePrefix="1" applyNumberFormat="1" applyFont="1" applyFill="1" applyBorder="1" applyAlignment="1">
      <alignment horizontal="right" vertical="top" wrapText="1"/>
    </xf>
    <xf numFmtId="167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7" fontId="0" fillId="2" borderId="17" xfId="1" quotePrefix="1" applyNumberFormat="1" applyFont="1" applyFill="1" applyBorder="1" applyAlignment="1">
      <alignment horizontal="right" vertical="top" wrapText="1"/>
    </xf>
    <xf numFmtId="167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7" fontId="0" fillId="2" borderId="1" xfId="1" quotePrefix="1" applyNumberFormat="1" applyFont="1" applyFill="1" applyBorder="1" applyAlignment="1">
      <alignment horizontal="right" vertical="top" wrapText="1"/>
    </xf>
    <xf numFmtId="167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8" fontId="11" fillId="12" borderId="1" xfId="1" applyNumberFormat="1" applyFont="1" applyFill="1" applyBorder="1" applyAlignment="1" applyProtection="1">
      <alignment horizontal="right" vertical="top"/>
      <protection locked="0"/>
    </xf>
    <xf numFmtId="169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30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" xfId="55" builtinId="3"/>
    <cellStyle name="Komma 2" xfId="5" xr:uid="{00000000-0005-0000-0000-000004000000}"/>
    <cellStyle name="Komma 2 10" xfId="144" xr:uid="{00000000-0005-0000-0000-000005000000}"/>
    <cellStyle name="Komma 2 11" xfId="58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2" xr:uid="{00000000-0005-0000-0000-000009000000}"/>
    <cellStyle name="Komma 2 2 2 2 2" xfId="208" xr:uid="{00000000-0005-0000-0000-00000A000000}"/>
    <cellStyle name="Komma 2 2 2 3" xfId="166" xr:uid="{00000000-0005-0000-0000-00000B000000}"/>
    <cellStyle name="Komma 2 2 2 4" xfId="80" xr:uid="{00000000-0005-0000-0000-00000C000000}"/>
    <cellStyle name="Komma 2 2 3" xfId="49" xr:uid="{00000000-0005-0000-0000-00000D000000}"/>
    <cellStyle name="Komma 2 2 3 2" xfId="135" xr:uid="{00000000-0005-0000-0000-00000E000000}"/>
    <cellStyle name="Komma 2 2 3 2 2" xfId="221" xr:uid="{00000000-0005-0000-0000-00000F000000}"/>
    <cellStyle name="Komma 2 2 3 3" xfId="179" xr:uid="{00000000-0005-0000-0000-000010000000}"/>
    <cellStyle name="Komma 2 2 3 4" xfId="93" xr:uid="{00000000-0005-0000-0000-000011000000}"/>
    <cellStyle name="Komma 2 2 4" xfId="109" xr:uid="{00000000-0005-0000-0000-000012000000}"/>
    <cellStyle name="Komma 2 2 4 2" xfId="195" xr:uid="{00000000-0005-0000-0000-000013000000}"/>
    <cellStyle name="Komma 2 2 5" xfId="153" xr:uid="{00000000-0005-0000-0000-000014000000}"/>
    <cellStyle name="Komma 2 2 6" xfId="67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5" xr:uid="{00000000-0005-0000-0000-000018000000}"/>
    <cellStyle name="Komma 2 3 2 2 2" xfId="211" xr:uid="{00000000-0005-0000-0000-000019000000}"/>
    <cellStyle name="Komma 2 3 2 3" xfId="169" xr:uid="{00000000-0005-0000-0000-00001A000000}"/>
    <cellStyle name="Komma 2 3 2 4" xfId="83" xr:uid="{00000000-0005-0000-0000-00001B000000}"/>
    <cellStyle name="Komma 2 3 3" xfId="52" xr:uid="{00000000-0005-0000-0000-00001C000000}"/>
    <cellStyle name="Komma 2 3 3 2" xfId="138" xr:uid="{00000000-0005-0000-0000-00001D000000}"/>
    <cellStyle name="Komma 2 3 3 2 2" xfId="224" xr:uid="{00000000-0005-0000-0000-00001E000000}"/>
    <cellStyle name="Komma 2 3 3 3" xfId="182" xr:uid="{00000000-0005-0000-0000-00001F000000}"/>
    <cellStyle name="Komma 2 3 3 4" xfId="96" xr:uid="{00000000-0005-0000-0000-000020000000}"/>
    <cellStyle name="Komma 2 3 4" xfId="112" xr:uid="{00000000-0005-0000-0000-000021000000}"/>
    <cellStyle name="Komma 2 3 4 2" xfId="198" xr:uid="{00000000-0005-0000-0000-000022000000}"/>
    <cellStyle name="Komma 2 3 5" xfId="156" xr:uid="{00000000-0005-0000-0000-000023000000}"/>
    <cellStyle name="Komma 2 3 6" xfId="70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9" xr:uid="{00000000-0005-0000-0000-000027000000}"/>
    <cellStyle name="Komma 2 4 2 2 2" xfId="205" xr:uid="{00000000-0005-0000-0000-000028000000}"/>
    <cellStyle name="Komma 2 4 2 3" xfId="163" xr:uid="{00000000-0005-0000-0000-000029000000}"/>
    <cellStyle name="Komma 2 4 2 4" xfId="77" xr:uid="{00000000-0005-0000-0000-00002A000000}"/>
    <cellStyle name="Komma 2 4 3" xfId="46" xr:uid="{00000000-0005-0000-0000-00002B000000}"/>
    <cellStyle name="Komma 2 4 3 2" xfId="132" xr:uid="{00000000-0005-0000-0000-00002C000000}"/>
    <cellStyle name="Komma 2 4 3 2 2" xfId="218" xr:uid="{00000000-0005-0000-0000-00002D000000}"/>
    <cellStyle name="Komma 2 4 3 3" xfId="176" xr:uid="{00000000-0005-0000-0000-00002E000000}"/>
    <cellStyle name="Komma 2 4 3 4" xfId="90" xr:uid="{00000000-0005-0000-0000-00002F000000}"/>
    <cellStyle name="Komma 2 4 4" xfId="106" xr:uid="{00000000-0005-0000-0000-000030000000}"/>
    <cellStyle name="Komma 2 4 4 2" xfId="192" xr:uid="{00000000-0005-0000-0000-000031000000}"/>
    <cellStyle name="Komma 2 4 5" xfId="150" xr:uid="{00000000-0005-0000-0000-000032000000}"/>
    <cellStyle name="Komma 2 4 6" xfId="64" xr:uid="{00000000-0005-0000-0000-000033000000}"/>
    <cellStyle name="Komma 2 5" xfId="17" xr:uid="{00000000-0005-0000-0000-000034000000}"/>
    <cellStyle name="Komma 2 5 2" xfId="103" xr:uid="{00000000-0005-0000-0000-000035000000}"/>
    <cellStyle name="Komma 2 5 2 2" xfId="189" xr:uid="{00000000-0005-0000-0000-000036000000}"/>
    <cellStyle name="Komma 2 5 3" xfId="147" xr:uid="{00000000-0005-0000-0000-000037000000}"/>
    <cellStyle name="Komma 2 5 4" xfId="61" xr:uid="{00000000-0005-0000-0000-000038000000}"/>
    <cellStyle name="Komma 2 6" xfId="30" xr:uid="{00000000-0005-0000-0000-000039000000}"/>
    <cellStyle name="Komma 2 6 2" xfId="116" xr:uid="{00000000-0005-0000-0000-00003A000000}"/>
    <cellStyle name="Komma 2 6 2 2" xfId="202" xr:uid="{00000000-0005-0000-0000-00003B000000}"/>
    <cellStyle name="Komma 2 6 3" xfId="160" xr:uid="{00000000-0005-0000-0000-00003C000000}"/>
    <cellStyle name="Komma 2 6 4" xfId="74" xr:uid="{00000000-0005-0000-0000-00003D000000}"/>
    <cellStyle name="Komma 2 7" xfId="43" xr:uid="{00000000-0005-0000-0000-00003E000000}"/>
    <cellStyle name="Komma 2 7 2" xfId="129" xr:uid="{00000000-0005-0000-0000-00003F000000}"/>
    <cellStyle name="Komma 2 7 2 2" xfId="215" xr:uid="{00000000-0005-0000-0000-000040000000}"/>
    <cellStyle name="Komma 2 7 3" xfId="173" xr:uid="{00000000-0005-0000-0000-000041000000}"/>
    <cellStyle name="Komma 2 7 4" xfId="87" xr:uid="{00000000-0005-0000-0000-000042000000}"/>
    <cellStyle name="Komma 2 8" xfId="141" xr:uid="{00000000-0005-0000-0000-000043000000}"/>
    <cellStyle name="Komma 2 8 2" xfId="226" xr:uid="{00000000-0005-0000-0000-000044000000}"/>
    <cellStyle name="Komma 2 9" xfId="100" xr:uid="{00000000-0005-0000-0000-000045000000}"/>
    <cellStyle name="Komma 2 9 2" xfId="186" xr:uid="{00000000-0005-0000-0000-000046000000}"/>
    <cellStyle name="Procent" xfId="1" builtinId="5"/>
    <cellStyle name="Procent 2" xfId="4" xr:uid="{00000000-0005-0000-0000-000048000000}"/>
    <cellStyle name="Procent 2 10" xfId="57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1" xr:uid="{00000000-0005-0000-0000-00004C000000}"/>
    <cellStyle name="Procent 2 2 2 2 2" xfId="207" xr:uid="{00000000-0005-0000-0000-00004D000000}"/>
    <cellStyle name="Procent 2 2 2 3" xfId="165" xr:uid="{00000000-0005-0000-0000-00004E000000}"/>
    <cellStyle name="Procent 2 2 2 4" xfId="79" xr:uid="{00000000-0005-0000-0000-00004F000000}"/>
    <cellStyle name="Procent 2 2 3" xfId="48" xr:uid="{00000000-0005-0000-0000-000050000000}"/>
    <cellStyle name="Procent 2 2 3 2" xfId="134" xr:uid="{00000000-0005-0000-0000-000051000000}"/>
    <cellStyle name="Procent 2 2 3 2 2" xfId="220" xr:uid="{00000000-0005-0000-0000-000052000000}"/>
    <cellStyle name="Procent 2 2 3 3" xfId="178" xr:uid="{00000000-0005-0000-0000-000053000000}"/>
    <cellStyle name="Procent 2 2 3 4" xfId="92" xr:uid="{00000000-0005-0000-0000-000054000000}"/>
    <cellStyle name="Procent 2 2 4" xfId="108" xr:uid="{00000000-0005-0000-0000-000055000000}"/>
    <cellStyle name="Procent 2 2 4 2" xfId="194" xr:uid="{00000000-0005-0000-0000-000056000000}"/>
    <cellStyle name="Procent 2 2 5" xfId="152" xr:uid="{00000000-0005-0000-0000-000057000000}"/>
    <cellStyle name="Procent 2 2 6" xfId="66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4" xr:uid="{00000000-0005-0000-0000-00005B000000}"/>
    <cellStyle name="Procent 2 3 2 2 2" xfId="210" xr:uid="{00000000-0005-0000-0000-00005C000000}"/>
    <cellStyle name="Procent 2 3 2 3" xfId="168" xr:uid="{00000000-0005-0000-0000-00005D000000}"/>
    <cellStyle name="Procent 2 3 2 4" xfId="82" xr:uid="{00000000-0005-0000-0000-00005E000000}"/>
    <cellStyle name="Procent 2 3 3" xfId="51" xr:uid="{00000000-0005-0000-0000-00005F000000}"/>
    <cellStyle name="Procent 2 3 3 2" xfId="137" xr:uid="{00000000-0005-0000-0000-000060000000}"/>
    <cellStyle name="Procent 2 3 3 2 2" xfId="223" xr:uid="{00000000-0005-0000-0000-000061000000}"/>
    <cellStyle name="Procent 2 3 3 3" xfId="181" xr:uid="{00000000-0005-0000-0000-000062000000}"/>
    <cellStyle name="Procent 2 3 3 4" xfId="95" xr:uid="{00000000-0005-0000-0000-000063000000}"/>
    <cellStyle name="Procent 2 3 4" xfId="111" xr:uid="{00000000-0005-0000-0000-000064000000}"/>
    <cellStyle name="Procent 2 3 4 2" xfId="197" xr:uid="{00000000-0005-0000-0000-000065000000}"/>
    <cellStyle name="Procent 2 3 5" xfId="155" xr:uid="{00000000-0005-0000-0000-000066000000}"/>
    <cellStyle name="Procent 2 3 6" xfId="69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8" xr:uid="{00000000-0005-0000-0000-00006A000000}"/>
    <cellStyle name="Procent 2 4 2 2 2" xfId="204" xr:uid="{00000000-0005-0000-0000-00006B000000}"/>
    <cellStyle name="Procent 2 4 2 3" xfId="162" xr:uid="{00000000-0005-0000-0000-00006C000000}"/>
    <cellStyle name="Procent 2 4 2 4" xfId="76" xr:uid="{00000000-0005-0000-0000-00006D000000}"/>
    <cellStyle name="Procent 2 4 3" xfId="45" xr:uid="{00000000-0005-0000-0000-00006E000000}"/>
    <cellStyle name="Procent 2 4 3 2" xfId="131" xr:uid="{00000000-0005-0000-0000-00006F000000}"/>
    <cellStyle name="Procent 2 4 3 2 2" xfId="217" xr:uid="{00000000-0005-0000-0000-000070000000}"/>
    <cellStyle name="Procent 2 4 3 3" xfId="175" xr:uid="{00000000-0005-0000-0000-000071000000}"/>
    <cellStyle name="Procent 2 4 3 4" xfId="89" xr:uid="{00000000-0005-0000-0000-000072000000}"/>
    <cellStyle name="Procent 2 4 4" xfId="105" xr:uid="{00000000-0005-0000-0000-000073000000}"/>
    <cellStyle name="Procent 2 4 4 2" xfId="191" xr:uid="{00000000-0005-0000-0000-000074000000}"/>
    <cellStyle name="Procent 2 4 5" xfId="149" xr:uid="{00000000-0005-0000-0000-000075000000}"/>
    <cellStyle name="Procent 2 4 6" xfId="63" xr:uid="{00000000-0005-0000-0000-000076000000}"/>
    <cellStyle name="Procent 2 5" xfId="16" xr:uid="{00000000-0005-0000-0000-000077000000}"/>
    <cellStyle name="Procent 2 5 2" xfId="102" xr:uid="{00000000-0005-0000-0000-000078000000}"/>
    <cellStyle name="Procent 2 5 2 2" xfId="188" xr:uid="{00000000-0005-0000-0000-000079000000}"/>
    <cellStyle name="Procent 2 5 3" xfId="146" xr:uid="{00000000-0005-0000-0000-00007A000000}"/>
    <cellStyle name="Procent 2 5 4" xfId="60" xr:uid="{00000000-0005-0000-0000-00007B000000}"/>
    <cellStyle name="Procent 2 6" xfId="29" xr:uid="{00000000-0005-0000-0000-00007C000000}"/>
    <cellStyle name="Procent 2 6 2" xfId="115" xr:uid="{00000000-0005-0000-0000-00007D000000}"/>
    <cellStyle name="Procent 2 6 2 2" xfId="201" xr:uid="{00000000-0005-0000-0000-00007E000000}"/>
    <cellStyle name="Procent 2 6 3" xfId="159" xr:uid="{00000000-0005-0000-0000-00007F000000}"/>
    <cellStyle name="Procent 2 6 4" xfId="73" xr:uid="{00000000-0005-0000-0000-000080000000}"/>
    <cellStyle name="Procent 2 7" xfId="42" xr:uid="{00000000-0005-0000-0000-000081000000}"/>
    <cellStyle name="Procent 2 7 2" xfId="128" xr:uid="{00000000-0005-0000-0000-000082000000}"/>
    <cellStyle name="Procent 2 7 2 2" xfId="214" xr:uid="{00000000-0005-0000-0000-000083000000}"/>
    <cellStyle name="Procent 2 7 3" xfId="172" xr:uid="{00000000-0005-0000-0000-000084000000}"/>
    <cellStyle name="Procent 2 7 4" xfId="86" xr:uid="{00000000-0005-0000-0000-000085000000}"/>
    <cellStyle name="Procent 2 8" xfId="99" xr:uid="{00000000-0005-0000-0000-000086000000}"/>
    <cellStyle name="Procent 2 8 2" xfId="185" xr:uid="{00000000-0005-0000-0000-000087000000}"/>
    <cellStyle name="Procent 2 9" xfId="143" xr:uid="{00000000-0005-0000-0000-000088000000}"/>
    <cellStyle name="Procent 3" xfId="140" xr:uid="{00000000-0005-0000-0000-000089000000}"/>
    <cellStyle name="Procent 3 2" xfId="228" xr:uid="{00000000-0005-0000-0000-00008A000000}"/>
    <cellStyle name="Procent 4" xfId="227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2" xr:uid="{00000000-0005-0000-0000-000095000000}"/>
    <cellStyle name="Standaard 2 11" xfId="56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20" xr:uid="{00000000-0005-0000-0000-000099000000}"/>
    <cellStyle name="Standaard 2 2 2 2 2" xfId="206" xr:uid="{00000000-0005-0000-0000-00009A000000}"/>
    <cellStyle name="Standaard 2 2 2 3" xfId="164" xr:uid="{00000000-0005-0000-0000-00009B000000}"/>
    <cellStyle name="Standaard 2 2 2 4" xfId="78" xr:uid="{00000000-0005-0000-0000-00009C000000}"/>
    <cellStyle name="Standaard 2 2 3" xfId="47" xr:uid="{00000000-0005-0000-0000-00009D000000}"/>
    <cellStyle name="Standaard 2 2 3 2" xfId="133" xr:uid="{00000000-0005-0000-0000-00009E000000}"/>
    <cellStyle name="Standaard 2 2 3 2 2" xfId="219" xr:uid="{00000000-0005-0000-0000-00009F000000}"/>
    <cellStyle name="Standaard 2 2 3 3" xfId="177" xr:uid="{00000000-0005-0000-0000-0000A0000000}"/>
    <cellStyle name="Standaard 2 2 3 4" xfId="91" xr:uid="{00000000-0005-0000-0000-0000A1000000}"/>
    <cellStyle name="Standaard 2 2 4" xfId="107" xr:uid="{00000000-0005-0000-0000-0000A2000000}"/>
    <cellStyle name="Standaard 2 2 4 2" xfId="193" xr:uid="{00000000-0005-0000-0000-0000A3000000}"/>
    <cellStyle name="Standaard 2 2 5" xfId="151" xr:uid="{00000000-0005-0000-0000-0000A4000000}"/>
    <cellStyle name="Standaard 2 2 6" xfId="65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3" xr:uid="{00000000-0005-0000-0000-0000A8000000}"/>
    <cellStyle name="Standaard 2 3 2 2 2" xfId="209" xr:uid="{00000000-0005-0000-0000-0000A9000000}"/>
    <cellStyle name="Standaard 2 3 2 3" xfId="167" xr:uid="{00000000-0005-0000-0000-0000AA000000}"/>
    <cellStyle name="Standaard 2 3 2 4" xfId="81" xr:uid="{00000000-0005-0000-0000-0000AB000000}"/>
    <cellStyle name="Standaard 2 3 3" xfId="50" xr:uid="{00000000-0005-0000-0000-0000AC000000}"/>
    <cellStyle name="Standaard 2 3 3 2" xfId="136" xr:uid="{00000000-0005-0000-0000-0000AD000000}"/>
    <cellStyle name="Standaard 2 3 3 2 2" xfId="222" xr:uid="{00000000-0005-0000-0000-0000AE000000}"/>
    <cellStyle name="Standaard 2 3 3 3" xfId="180" xr:uid="{00000000-0005-0000-0000-0000AF000000}"/>
    <cellStyle name="Standaard 2 3 3 4" xfId="94" xr:uid="{00000000-0005-0000-0000-0000B0000000}"/>
    <cellStyle name="Standaard 2 3 4" xfId="110" xr:uid="{00000000-0005-0000-0000-0000B1000000}"/>
    <cellStyle name="Standaard 2 3 4 2" xfId="196" xr:uid="{00000000-0005-0000-0000-0000B2000000}"/>
    <cellStyle name="Standaard 2 3 5" xfId="154" xr:uid="{00000000-0005-0000-0000-0000B3000000}"/>
    <cellStyle name="Standaard 2 3 6" xfId="68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6" xr:uid="{00000000-0005-0000-0000-0000B7000000}"/>
    <cellStyle name="Standaard 2 4 2 2 2" xfId="212" xr:uid="{00000000-0005-0000-0000-0000B8000000}"/>
    <cellStyle name="Standaard 2 4 2 3" xfId="170" xr:uid="{00000000-0005-0000-0000-0000B9000000}"/>
    <cellStyle name="Standaard 2 4 2 4" xfId="84" xr:uid="{00000000-0005-0000-0000-0000BA000000}"/>
    <cellStyle name="Standaard 2 4 3" xfId="53" xr:uid="{00000000-0005-0000-0000-0000BB000000}"/>
    <cellStyle name="Standaard 2 4 3 2" xfId="139" xr:uid="{00000000-0005-0000-0000-0000BC000000}"/>
    <cellStyle name="Standaard 2 4 3 2 2" xfId="225" xr:uid="{00000000-0005-0000-0000-0000BD000000}"/>
    <cellStyle name="Standaard 2 4 3 3" xfId="183" xr:uid="{00000000-0005-0000-0000-0000BE000000}"/>
    <cellStyle name="Standaard 2 4 3 4" xfId="97" xr:uid="{00000000-0005-0000-0000-0000BF000000}"/>
    <cellStyle name="Standaard 2 4 4" xfId="113" xr:uid="{00000000-0005-0000-0000-0000C0000000}"/>
    <cellStyle name="Standaard 2 4 4 2" xfId="199" xr:uid="{00000000-0005-0000-0000-0000C1000000}"/>
    <cellStyle name="Standaard 2 4 5" xfId="157" xr:uid="{00000000-0005-0000-0000-0000C2000000}"/>
    <cellStyle name="Standaard 2 4 6" xfId="71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7" xr:uid="{00000000-0005-0000-0000-0000C6000000}"/>
    <cellStyle name="Standaard 2 5 2 2 2" xfId="203" xr:uid="{00000000-0005-0000-0000-0000C7000000}"/>
    <cellStyle name="Standaard 2 5 2 3" xfId="161" xr:uid="{00000000-0005-0000-0000-0000C8000000}"/>
    <cellStyle name="Standaard 2 5 2 4" xfId="75" xr:uid="{00000000-0005-0000-0000-0000C9000000}"/>
    <cellStyle name="Standaard 2 5 3" xfId="44" xr:uid="{00000000-0005-0000-0000-0000CA000000}"/>
    <cellStyle name="Standaard 2 5 3 2" xfId="130" xr:uid="{00000000-0005-0000-0000-0000CB000000}"/>
    <cellStyle name="Standaard 2 5 3 2 2" xfId="216" xr:uid="{00000000-0005-0000-0000-0000CC000000}"/>
    <cellStyle name="Standaard 2 5 3 3" xfId="174" xr:uid="{00000000-0005-0000-0000-0000CD000000}"/>
    <cellStyle name="Standaard 2 5 3 4" xfId="88" xr:uid="{00000000-0005-0000-0000-0000CE000000}"/>
    <cellStyle name="Standaard 2 5 4" xfId="104" xr:uid="{00000000-0005-0000-0000-0000CF000000}"/>
    <cellStyle name="Standaard 2 5 4 2" xfId="190" xr:uid="{00000000-0005-0000-0000-0000D0000000}"/>
    <cellStyle name="Standaard 2 5 5" xfId="148" xr:uid="{00000000-0005-0000-0000-0000D1000000}"/>
    <cellStyle name="Standaard 2 5 6" xfId="62" xr:uid="{00000000-0005-0000-0000-0000D2000000}"/>
    <cellStyle name="Standaard 2 6" xfId="15" xr:uid="{00000000-0005-0000-0000-0000D3000000}"/>
    <cellStyle name="Standaard 2 6 2" xfId="101" xr:uid="{00000000-0005-0000-0000-0000D4000000}"/>
    <cellStyle name="Standaard 2 6 2 2" xfId="187" xr:uid="{00000000-0005-0000-0000-0000D5000000}"/>
    <cellStyle name="Standaard 2 6 3" xfId="145" xr:uid="{00000000-0005-0000-0000-0000D6000000}"/>
    <cellStyle name="Standaard 2 6 4" xfId="59" xr:uid="{00000000-0005-0000-0000-0000D7000000}"/>
    <cellStyle name="Standaard 2 7" xfId="28" xr:uid="{00000000-0005-0000-0000-0000D8000000}"/>
    <cellStyle name="Standaard 2 7 2" xfId="114" xr:uid="{00000000-0005-0000-0000-0000D9000000}"/>
    <cellStyle name="Standaard 2 7 2 2" xfId="200" xr:uid="{00000000-0005-0000-0000-0000DA000000}"/>
    <cellStyle name="Standaard 2 7 3" xfId="158" xr:uid="{00000000-0005-0000-0000-0000DB000000}"/>
    <cellStyle name="Standaard 2 7 4" xfId="72" xr:uid="{00000000-0005-0000-0000-0000DC000000}"/>
    <cellStyle name="Standaard 2 8" xfId="41" xr:uid="{00000000-0005-0000-0000-0000DD000000}"/>
    <cellStyle name="Standaard 2 8 2" xfId="127" xr:uid="{00000000-0005-0000-0000-0000DE000000}"/>
    <cellStyle name="Standaard 2 8 2 2" xfId="213" xr:uid="{00000000-0005-0000-0000-0000DF000000}"/>
    <cellStyle name="Standaard 2 8 3" xfId="171" xr:uid="{00000000-0005-0000-0000-0000E0000000}"/>
    <cellStyle name="Standaard 2 8 4" xfId="85" xr:uid="{00000000-0005-0000-0000-0000E1000000}"/>
    <cellStyle name="Standaard 2 9" xfId="54" xr:uid="{00000000-0005-0000-0000-0000E2000000}"/>
    <cellStyle name="Standaard 2 9 2" xfId="184" xr:uid="{00000000-0005-0000-0000-0000E3000000}"/>
    <cellStyle name="Standaard 2 9 3" xfId="98" xr:uid="{00000000-0005-0000-0000-0000E4000000}"/>
    <cellStyle name="Standaard 3" xfId="229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96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N.V. Nuon Energy, sinds 5 maart 2019: Vattenfall N.V..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200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7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200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201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200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204" t="s">
        <v>133</v>
      </c>
      <c r="E55" s="205"/>
      <c r="F55" s="21"/>
      <c r="G55" s="206"/>
      <c r="H55" s="206"/>
      <c r="I55" s="41"/>
      <c r="J55" s="21"/>
    </row>
    <row r="56" spans="2:10" ht="22.8" customHeight="1" x14ac:dyDescent="0.35">
      <c r="B56" s="18"/>
      <c r="C56" s="21"/>
      <c r="D56" s="134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32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33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4DAB9F91-9782-4CDB-A370-C9439DD9F58D}">
      <selection activeCell="B13" sqref="B13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BC2B4C45-54C8-47E0-BDC7-F88B8CF171DE}">
      <selection activeCell="G20" sqref="G20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8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202" customFormat="1" ht="14.25" customHeight="1" x14ac:dyDescent="0.3">
      <c r="B2" s="202" t="s">
        <v>97</v>
      </c>
      <c r="D2" s="203"/>
    </row>
    <row r="4" spans="2:5" ht="14.25" customHeight="1" x14ac:dyDescent="0.3">
      <c r="B4" s="1" t="s">
        <v>370</v>
      </c>
      <c r="C4" s="1" t="s">
        <v>371</v>
      </c>
      <c r="D4" s="14" t="s">
        <v>42</v>
      </c>
      <c r="E4" s="1" t="s">
        <v>372</v>
      </c>
    </row>
    <row r="5" spans="2:5" ht="14.25" customHeight="1" x14ac:dyDescent="0.3">
      <c r="B5" s="1" t="s">
        <v>373</v>
      </c>
      <c r="C5" s="1" t="s">
        <v>374</v>
      </c>
      <c r="D5" s="14">
        <v>2018</v>
      </c>
      <c r="E5" s="1" t="s">
        <v>375</v>
      </c>
    </row>
    <row r="6" spans="2:5" ht="14.25" customHeight="1" x14ac:dyDescent="0.3">
      <c r="B6" s="1" t="s">
        <v>376</v>
      </c>
      <c r="C6" s="1" t="s">
        <v>377</v>
      </c>
      <c r="D6" s="14">
        <v>2021</v>
      </c>
      <c r="E6" s="1" t="s">
        <v>378</v>
      </c>
    </row>
    <row r="7" spans="2:5" ht="14.25" customHeight="1" x14ac:dyDescent="0.3">
      <c r="B7" s="1" t="s">
        <v>379</v>
      </c>
      <c r="C7" s="1" t="s">
        <v>380</v>
      </c>
      <c r="D7" s="14">
        <v>2021</v>
      </c>
      <c r="E7" s="1" t="s">
        <v>381</v>
      </c>
    </row>
    <row r="8" spans="2:5" ht="14.25" customHeight="1" x14ac:dyDescent="0.3">
      <c r="B8" s="1" t="s">
        <v>382</v>
      </c>
      <c r="C8" s="1" t="s">
        <v>383</v>
      </c>
      <c r="D8" s="14">
        <v>2021</v>
      </c>
      <c r="E8" s="1" t="s">
        <v>384</v>
      </c>
    </row>
    <row r="9" spans="2:5" ht="14.25" customHeight="1" x14ac:dyDescent="0.3">
      <c r="B9" s="1" t="s">
        <v>385</v>
      </c>
      <c r="C9" s="1" t="s">
        <v>383</v>
      </c>
      <c r="D9" s="14">
        <v>21</v>
      </c>
      <c r="E9" s="1" t="s">
        <v>386</v>
      </c>
    </row>
    <row r="11" spans="2:5" s="202" customFormat="1" ht="14.25" customHeight="1" x14ac:dyDescent="0.3">
      <c r="B11" s="202" t="s">
        <v>387</v>
      </c>
      <c r="D11" s="203"/>
    </row>
    <row r="13" spans="2:5" ht="14.25" customHeight="1" x14ac:dyDescent="0.3">
      <c r="B13" s="1" t="s">
        <v>370</v>
      </c>
      <c r="C13" s="1" t="s">
        <v>371</v>
      </c>
      <c r="D13" s="14" t="s">
        <v>42</v>
      </c>
      <c r="E13" s="1" t="s">
        <v>372</v>
      </c>
    </row>
    <row r="18" spans="2:5" s="202" customFormat="1" ht="14.25" customHeight="1" x14ac:dyDescent="0.3">
      <c r="B18" s="202" t="s">
        <v>388</v>
      </c>
      <c r="D18" s="203"/>
    </row>
    <row r="20" spans="2:5" ht="14.25" customHeight="1" x14ac:dyDescent="0.3">
      <c r="B20" s="1" t="s">
        <v>370</v>
      </c>
      <c r="C20" s="1" t="s">
        <v>371</v>
      </c>
      <c r="D20" s="14" t="s">
        <v>42</v>
      </c>
      <c r="E20" s="1" t="s">
        <v>372</v>
      </c>
    </row>
    <row r="21" spans="2:5" ht="14.25" customHeight="1" x14ac:dyDescent="0.3">
      <c r="B21" s="1" t="s">
        <v>389</v>
      </c>
      <c r="C21" s="1" t="s">
        <v>186</v>
      </c>
      <c r="D21" s="14">
        <v>2021</v>
      </c>
      <c r="E21" s="1" t="s">
        <v>390</v>
      </c>
    </row>
    <row r="22" spans="2:5" ht="14.25" customHeight="1" x14ac:dyDescent="0.3">
      <c r="B22" s="1" t="s">
        <v>391</v>
      </c>
      <c r="C22" s="1" t="s">
        <v>186</v>
      </c>
      <c r="D22" s="14">
        <v>2021</v>
      </c>
      <c r="E22" s="1" t="s">
        <v>392</v>
      </c>
    </row>
    <row r="24" spans="2:5" s="202" customFormat="1" ht="14.25" customHeight="1" x14ac:dyDescent="0.3">
      <c r="B24" s="202" t="s">
        <v>393</v>
      </c>
      <c r="D24" s="203"/>
    </row>
    <row r="26" spans="2:5" ht="14.25" customHeight="1" x14ac:dyDescent="0.3">
      <c r="B26" s="1" t="s">
        <v>370</v>
      </c>
      <c r="C26" s="1" t="s">
        <v>371</v>
      </c>
      <c r="D26" s="14" t="s">
        <v>42</v>
      </c>
      <c r="E26" s="1" t="s">
        <v>372</v>
      </c>
    </row>
    <row r="27" spans="2:5" ht="14.25" customHeight="1" x14ac:dyDescent="0.3">
      <c r="B27" s="1" t="s">
        <v>389</v>
      </c>
      <c r="C27" s="1" t="s">
        <v>186</v>
      </c>
      <c r="D27" s="14">
        <v>2021</v>
      </c>
      <c r="E27" s="1" t="s">
        <v>390</v>
      </c>
    </row>
    <row r="28" spans="2:5" ht="14.25" customHeight="1" x14ac:dyDescent="0.3">
      <c r="B28" s="1" t="s">
        <v>391</v>
      </c>
      <c r="C28" s="1" t="s">
        <v>186</v>
      </c>
      <c r="D28" s="14">
        <v>2021</v>
      </c>
      <c r="E28" s="1" t="s">
        <v>392</v>
      </c>
    </row>
    <row r="30" spans="2:5" s="202" customFormat="1" ht="14.25" customHeight="1" x14ac:dyDescent="0.3">
      <c r="B30" s="202" t="s">
        <v>100</v>
      </c>
      <c r="D30" s="203"/>
    </row>
    <row r="32" spans="2:5" ht="14.25" customHeight="1" x14ac:dyDescent="0.3">
      <c r="B32" s="1" t="s">
        <v>370</v>
      </c>
      <c r="C32" s="1" t="s">
        <v>371</v>
      </c>
      <c r="D32" s="14" t="s">
        <v>42</v>
      </c>
      <c r="E32" s="1" t="s">
        <v>372</v>
      </c>
    </row>
    <row r="33" spans="2:5" ht="14.25" customHeight="1" x14ac:dyDescent="0.3">
      <c r="B33" s="1" t="s">
        <v>394</v>
      </c>
      <c r="C33" s="1" t="s">
        <v>395</v>
      </c>
      <c r="D33" s="14">
        <v>2017</v>
      </c>
      <c r="E33" s="1" t="s">
        <v>396</v>
      </c>
    </row>
    <row r="34" spans="2:5" ht="14.25" customHeight="1" x14ac:dyDescent="0.3">
      <c r="B34" s="1" t="s">
        <v>397</v>
      </c>
      <c r="C34" s="1" t="s">
        <v>259</v>
      </c>
      <c r="D34" s="14">
        <v>2017</v>
      </c>
      <c r="E34" s="1" t="s">
        <v>398</v>
      </c>
    </row>
    <row r="35" spans="2:5" ht="14.25" customHeight="1" x14ac:dyDescent="0.3">
      <c r="B35" s="1" t="s">
        <v>399</v>
      </c>
      <c r="C35" s="1" t="s">
        <v>400</v>
      </c>
      <c r="D35" s="14">
        <v>2018</v>
      </c>
      <c r="E35" s="1" t="s">
        <v>401</v>
      </c>
    </row>
    <row r="36" spans="2:5" ht="14.25" customHeight="1" x14ac:dyDescent="0.3">
      <c r="B36" s="1" t="s">
        <v>402</v>
      </c>
      <c r="C36" s="1" t="s">
        <v>395</v>
      </c>
      <c r="D36" s="14" t="s">
        <v>403</v>
      </c>
      <c r="E36" s="1" t="s">
        <v>404</v>
      </c>
    </row>
    <row r="37" spans="2:5" ht="14.25" customHeight="1" x14ac:dyDescent="0.3">
      <c r="B37" s="1" t="s">
        <v>405</v>
      </c>
      <c r="C37" s="1" t="s">
        <v>395</v>
      </c>
      <c r="D37" s="14" t="s">
        <v>406</v>
      </c>
      <c r="E37" s="1" t="s">
        <v>407</v>
      </c>
    </row>
    <row r="38" spans="2:5" ht="14.25" customHeight="1" x14ac:dyDescent="0.3">
      <c r="B38" s="1" t="s">
        <v>408</v>
      </c>
      <c r="C38" s="1" t="s">
        <v>409</v>
      </c>
      <c r="D38" s="14">
        <v>2018</v>
      </c>
      <c r="E38" s="1" t="s">
        <v>410</v>
      </c>
    </row>
    <row r="39" spans="2:5" ht="14.25" customHeight="1" x14ac:dyDescent="0.3">
      <c r="B39" s="1" t="s">
        <v>411</v>
      </c>
      <c r="C39" s="1" t="s">
        <v>395</v>
      </c>
      <c r="D39" s="14" t="s">
        <v>412</v>
      </c>
      <c r="E39" s="1" t="s">
        <v>413</v>
      </c>
    </row>
    <row r="40" spans="2:5" ht="14.25" customHeight="1" x14ac:dyDescent="0.3">
      <c r="B40" s="1" t="s">
        <v>414</v>
      </c>
      <c r="C40" s="1" t="s">
        <v>415</v>
      </c>
      <c r="D40" s="14">
        <v>2018</v>
      </c>
      <c r="E40" s="1" t="s">
        <v>416</v>
      </c>
    </row>
    <row r="41" spans="2:5" ht="14.25" customHeight="1" x14ac:dyDescent="0.3">
      <c r="B41" s="1" t="s">
        <v>417</v>
      </c>
      <c r="C41" s="1" t="s">
        <v>395</v>
      </c>
      <c r="D41" s="14" t="s">
        <v>418</v>
      </c>
      <c r="E41" s="1" t="s">
        <v>419</v>
      </c>
    </row>
    <row r="42" spans="2:5" ht="14.25" customHeight="1" x14ac:dyDescent="0.3">
      <c r="B42" s="1" t="s">
        <v>420</v>
      </c>
      <c r="C42" s="1" t="s">
        <v>395</v>
      </c>
      <c r="D42" s="14" t="s">
        <v>421</v>
      </c>
      <c r="E42" s="1" t="s">
        <v>422</v>
      </c>
    </row>
    <row r="43" spans="2:5" ht="14.25" customHeight="1" x14ac:dyDescent="0.3">
      <c r="B43" s="1" t="s">
        <v>423</v>
      </c>
      <c r="C43" s="1" t="s">
        <v>424</v>
      </c>
      <c r="D43" s="14">
        <v>2017</v>
      </c>
      <c r="E43" s="1" t="s">
        <v>425</v>
      </c>
    </row>
    <row r="44" spans="2:5" ht="14.25" customHeight="1" x14ac:dyDescent="0.3">
      <c r="B44" s="1" t="s">
        <v>426</v>
      </c>
      <c r="C44" s="1" t="s">
        <v>427</v>
      </c>
      <c r="D44" s="14" t="s">
        <v>428</v>
      </c>
      <c r="E44" s="1" t="s">
        <v>429</v>
      </c>
    </row>
    <row r="45" spans="2:5" ht="14.25" customHeight="1" x14ac:dyDescent="0.3">
      <c r="B45" s="1" t="s">
        <v>430</v>
      </c>
      <c r="C45" s="1" t="s">
        <v>431</v>
      </c>
      <c r="D45" s="14">
        <v>2019</v>
      </c>
      <c r="E45" s="1" t="s">
        <v>432</v>
      </c>
    </row>
    <row r="46" spans="2:5" ht="14.25" customHeight="1" x14ac:dyDescent="0.3">
      <c r="B46" s="1" t="s">
        <v>433</v>
      </c>
      <c r="C46" s="1" t="s">
        <v>434</v>
      </c>
      <c r="D46" s="14">
        <v>2018</v>
      </c>
      <c r="E46" s="1" t="s">
        <v>435</v>
      </c>
    </row>
    <row r="47" spans="2:5" ht="14.25" customHeight="1" x14ac:dyDescent="0.3">
      <c r="B47" s="1" t="s">
        <v>436</v>
      </c>
      <c r="C47" s="1" t="s">
        <v>437</v>
      </c>
      <c r="D47" s="14">
        <v>2018</v>
      </c>
      <c r="E47" s="1" t="s">
        <v>438</v>
      </c>
    </row>
    <row r="48" spans="2:5" ht="14.25" customHeight="1" x14ac:dyDescent="0.3">
      <c r="B48" s="1" t="s">
        <v>439</v>
      </c>
      <c r="C48" s="1" t="s">
        <v>439</v>
      </c>
      <c r="D48" s="14">
        <v>2019</v>
      </c>
      <c r="E48" s="1" t="s">
        <v>440</v>
      </c>
    </row>
    <row r="49" spans="2:5" ht="14.25" customHeight="1" x14ac:dyDescent="0.3">
      <c r="B49" s="1" t="s">
        <v>441</v>
      </c>
      <c r="C49" s="1" t="s">
        <v>431</v>
      </c>
      <c r="D49" s="14" t="s">
        <v>442</v>
      </c>
      <c r="E49" s="1" t="s">
        <v>288</v>
      </c>
    </row>
    <row r="50" spans="2:5" ht="14.25" customHeight="1" x14ac:dyDescent="0.3">
      <c r="B50" s="1" t="s">
        <v>443</v>
      </c>
      <c r="C50" s="1" t="s">
        <v>431</v>
      </c>
      <c r="D50" s="14">
        <v>2020</v>
      </c>
      <c r="E50" s="1" t="s">
        <v>444</v>
      </c>
    </row>
    <row r="51" spans="2:5" ht="14.25" customHeight="1" x14ac:dyDescent="0.3">
      <c r="B51" s="1" t="s">
        <v>445</v>
      </c>
      <c r="C51" s="1" t="s">
        <v>431</v>
      </c>
      <c r="D51" s="14" t="s">
        <v>446</v>
      </c>
      <c r="E51" s="1" t="s">
        <v>447</v>
      </c>
    </row>
    <row r="52" spans="2:5" ht="14.25" customHeight="1" x14ac:dyDescent="0.3">
      <c r="B52" s="1" t="s">
        <v>448</v>
      </c>
      <c r="C52" s="1" t="s">
        <v>431</v>
      </c>
      <c r="D52" s="14" t="s">
        <v>449</v>
      </c>
      <c r="E52" s="1" t="s">
        <v>450</v>
      </c>
    </row>
    <row r="53" spans="2:5" ht="14.25" customHeight="1" x14ac:dyDescent="0.3">
      <c r="B53" s="1" t="s">
        <v>451</v>
      </c>
      <c r="C53" s="1" t="s">
        <v>452</v>
      </c>
      <c r="D53" s="14">
        <v>2020</v>
      </c>
      <c r="E53" s="1" t="s">
        <v>453</v>
      </c>
    </row>
    <row r="54" spans="2:5" ht="14.25" customHeight="1" x14ac:dyDescent="0.3">
      <c r="B54" s="1" t="s">
        <v>454</v>
      </c>
      <c r="C54" s="1" t="s">
        <v>431</v>
      </c>
      <c r="D54" s="14" t="s">
        <v>455</v>
      </c>
      <c r="E54" s="1" t="s">
        <v>456</v>
      </c>
    </row>
    <row r="55" spans="2:5" ht="14.25" customHeight="1" x14ac:dyDescent="0.3">
      <c r="B55" s="1" t="s">
        <v>457</v>
      </c>
      <c r="C55" s="1" t="s">
        <v>431</v>
      </c>
      <c r="D55" s="14" t="s">
        <v>458</v>
      </c>
      <c r="E55" s="1" t="s">
        <v>459</v>
      </c>
    </row>
    <row r="56" spans="2:5" ht="14.25" customHeight="1" x14ac:dyDescent="0.3">
      <c r="B56" s="1" t="s">
        <v>460</v>
      </c>
      <c r="C56" s="1" t="s">
        <v>461</v>
      </c>
      <c r="D56" s="14">
        <v>2020</v>
      </c>
      <c r="E56" s="1" t="s">
        <v>462</v>
      </c>
    </row>
    <row r="57" spans="2:5" ht="14.25" customHeight="1" x14ac:dyDescent="0.3">
      <c r="B57" s="1" t="s">
        <v>463</v>
      </c>
      <c r="C57" s="1" t="s">
        <v>431</v>
      </c>
      <c r="D57" s="14" t="s">
        <v>464</v>
      </c>
      <c r="E57" s="1" t="s">
        <v>465</v>
      </c>
    </row>
    <row r="58" spans="2:5" ht="14.25" customHeight="1" x14ac:dyDescent="0.3">
      <c r="B58" s="1" t="s">
        <v>466</v>
      </c>
      <c r="C58" s="1" t="s">
        <v>467</v>
      </c>
      <c r="D58" s="14">
        <v>2020</v>
      </c>
      <c r="E58" s="1" t="s">
        <v>468</v>
      </c>
    </row>
    <row r="59" spans="2:5" ht="14.25" customHeight="1" x14ac:dyDescent="0.3">
      <c r="B59" s="1" t="s">
        <v>469</v>
      </c>
      <c r="C59" s="1" t="s">
        <v>431</v>
      </c>
      <c r="D59" s="14" t="s">
        <v>470</v>
      </c>
      <c r="E59" s="1" t="s">
        <v>471</v>
      </c>
    </row>
    <row r="60" spans="2:5" ht="14.25" customHeight="1" x14ac:dyDescent="0.3">
      <c r="B60" s="1" t="s">
        <v>472</v>
      </c>
      <c r="C60" s="1" t="s">
        <v>473</v>
      </c>
      <c r="D60" s="14">
        <v>2020</v>
      </c>
      <c r="E60" s="1" t="s">
        <v>474</v>
      </c>
    </row>
    <row r="61" spans="2:5" ht="14.25" customHeight="1" x14ac:dyDescent="0.3">
      <c r="B61" s="1" t="s">
        <v>475</v>
      </c>
      <c r="C61" s="1" t="s">
        <v>476</v>
      </c>
      <c r="D61" s="14">
        <v>2020</v>
      </c>
      <c r="E61" s="1" t="s">
        <v>477</v>
      </c>
    </row>
    <row r="62" spans="2:5" ht="14.25" customHeight="1" x14ac:dyDescent="0.3">
      <c r="B62" s="1" t="s">
        <v>478</v>
      </c>
      <c r="C62" s="1" t="s">
        <v>431</v>
      </c>
      <c r="D62" s="14">
        <v>2020</v>
      </c>
      <c r="E62" s="1" t="s">
        <v>479</v>
      </c>
    </row>
    <row r="63" spans="2:5" ht="14.25" customHeight="1" x14ac:dyDescent="0.3">
      <c r="C63" s="1" t="s">
        <v>293</v>
      </c>
      <c r="D63" s="14" t="s">
        <v>480</v>
      </c>
      <c r="E63" s="1">
        <v>2020</v>
      </c>
    </row>
    <row r="64" spans="2:5" ht="14.25" customHeight="1" x14ac:dyDescent="0.3">
      <c r="B64" s="1" t="s">
        <v>382</v>
      </c>
      <c r="C64" s="1" t="s">
        <v>431</v>
      </c>
      <c r="D64" s="14">
        <v>2021</v>
      </c>
      <c r="E64" s="1" t="s">
        <v>384</v>
      </c>
    </row>
    <row r="65" spans="2:5" ht="14.25" customHeight="1" x14ac:dyDescent="0.3">
      <c r="B65" s="1" t="s">
        <v>481</v>
      </c>
      <c r="C65" s="1" t="s">
        <v>186</v>
      </c>
      <c r="D65" s="14">
        <v>2021</v>
      </c>
      <c r="E65" s="1" t="s">
        <v>482</v>
      </c>
    </row>
    <row r="66" spans="2:5" ht="14.25" customHeight="1" x14ac:dyDescent="0.3">
      <c r="B66" s="1" t="s">
        <v>483</v>
      </c>
      <c r="C66" s="1" t="s">
        <v>186</v>
      </c>
      <c r="D66" s="14" t="s">
        <v>484</v>
      </c>
      <c r="E66" s="1" t="s">
        <v>485</v>
      </c>
    </row>
    <row r="67" spans="2:5" ht="14.25" customHeight="1" x14ac:dyDescent="0.3">
      <c r="B67" s="1" t="s">
        <v>486</v>
      </c>
      <c r="C67" s="1" t="s">
        <v>186</v>
      </c>
      <c r="D67" s="14" t="s">
        <v>487</v>
      </c>
      <c r="E67" s="1" t="s">
        <v>488</v>
      </c>
    </row>
    <row r="68" spans="2:5" ht="14.25" customHeight="1" x14ac:dyDescent="0.3">
      <c r="B68" s="1" t="s">
        <v>321</v>
      </c>
      <c r="C68" s="1" t="s">
        <v>186</v>
      </c>
      <c r="D68" s="14" t="s">
        <v>489</v>
      </c>
      <c r="E68" s="1" t="s">
        <v>369</v>
      </c>
    </row>
    <row r="69" spans="2:5" ht="14.25" customHeight="1" x14ac:dyDescent="0.3">
      <c r="B69" s="1" t="s">
        <v>490</v>
      </c>
      <c r="C69" s="1" t="s">
        <v>439</v>
      </c>
      <c r="D69" s="14">
        <v>2021</v>
      </c>
      <c r="E69" s="1" t="s">
        <v>491</v>
      </c>
    </row>
    <row r="71" spans="2:5" s="202" customFormat="1" ht="14.25" customHeight="1" x14ac:dyDescent="0.3">
      <c r="B71" s="202" t="s">
        <v>103</v>
      </c>
      <c r="D71" s="203"/>
    </row>
    <row r="73" spans="2:5" ht="14.25" customHeight="1" x14ac:dyDescent="0.3">
      <c r="B73" s="1" t="s">
        <v>370</v>
      </c>
      <c r="C73" s="1" t="s">
        <v>371</v>
      </c>
      <c r="D73" s="14" t="s">
        <v>42</v>
      </c>
      <c r="E73" s="1" t="s">
        <v>372</v>
      </c>
    </row>
    <row r="74" spans="2:5" ht="14.25" customHeight="1" x14ac:dyDescent="0.3">
      <c r="B74" s="1" t="s">
        <v>492</v>
      </c>
      <c r="C74" s="1" t="s">
        <v>395</v>
      </c>
      <c r="D74" s="14">
        <v>2016</v>
      </c>
      <c r="E74" s="1" t="s">
        <v>493</v>
      </c>
    </row>
    <row r="75" spans="2:5" ht="14.25" customHeight="1" x14ac:dyDescent="0.3">
      <c r="B75" s="1" t="s">
        <v>494</v>
      </c>
      <c r="C75" s="1" t="s">
        <v>395</v>
      </c>
      <c r="D75" s="14" t="s">
        <v>495</v>
      </c>
      <c r="E75" s="1" t="s">
        <v>496</v>
      </c>
    </row>
    <row r="76" spans="2:5" ht="14.25" customHeight="1" x14ac:dyDescent="0.3">
      <c r="B76" s="1" t="s">
        <v>497</v>
      </c>
      <c r="C76" s="1" t="s">
        <v>186</v>
      </c>
      <c r="D76" s="14">
        <v>2015</v>
      </c>
    </row>
    <row r="77" spans="2:5" ht="14.25" customHeight="1" x14ac:dyDescent="0.3">
      <c r="B77" s="1" t="s">
        <v>498</v>
      </c>
      <c r="C77" s="1" t="s">
        <v>499</v>
      </c>
      <c r="D77" s="14" t="s">
        <v>500</v>
      </c>
      <c r="E77" s="1" t="s">
        <v>501</v>
      </c>
    </row>
    <row r="78" spans="2:5" ht="14.25" customHeight="1" x14ac:dyDescent="0.3">
      <c r="B78" s="1" t="s">
        <v>430</v>
      </c>
      <c r="C78" s="1" t="s">
        <v>431</v>
      </c>
      <c r="D78" s="14">
        <v>2019</v>
      </c>
      <c r="E78" s="1" t="s">
        <v>432</v>
      </c>
    </row>
    <row r="79" spans="2:5" ht="14.25" customHeight="1" x14ac:dyDescent="0.3">
      <c r="B79" s="1" t="s">
        <v>502</v>
      </c>
      <c r="C79" s="1" t="s">
        <v>383</v>
      </c>
      <c r="D79" s="14">
        <v>2020</v>
      </c>
      <c r="E79" s="1" t="s">
        <v>503</v>
      </c>
    </row>
    <row r="80" spans="2:5" ht="14.25" customHeight="1" x14ac:dyDescent="0.3">
      <c r="B80" s="1" t="s">
        <v>504</v>
      </c>
      <c r="C80" s="1" t="s">
        <v>505</v>
      </c>
      <c r="D80" s="14">
        <v>2021</v>
      </c>
      <c r="E80" s="1" t="s">
        <v>506</v>
      </c>
    </row>
    <row r="81" spans="2:5" ht="14.25" customHeight="1" x14ac:dyDescent="0.3">
      <c r="B81" s="1" t="s">
        <v>507</v>
      </c>
      <c r="C81" s="1" t="s">
        <v>508</v>
      </c>
      <c r="D81" s="14">
        <v>2016</v>
      </c>
      <c r="E81" s="1" t="s">
        <v>509</v>
      </c>
    </row>
  </sheetData>
  <customSheetViews>
    <customSheetView guid="{4DAB9F91-9782-4CDB-A370-C9439DD9F58D}">
      <selection activeCell="D10" sqref="D10"/>
      <pageMargins left="0.7" right="0.7" top="0.75" bottom="0.75" header="0.3" footer="0.3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2ACFC2C6-1D1F-49BC-BE51-2A77DC91B685}" state="hidden">
      <selection activeCell="H3" sqref="H3"/>
      <pageMargins left="0.7" right="0.7" top="0.75" bottom="0.75" header="0.3" footer="0.3"/>
    </customSheetView>
    <customSheetView guid="{BC2B4C45-54C8-47E0-BDC7-F88B8CF171DE}" state="hidden">
      <selection activeCell="J3" sqref="J3:J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7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59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62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 t="s">
        <v>235</v>
      </c>
      <c r="G17" s="47"/>
      <c r="H17" s="47"/>
    </row>
    <row r="18" spans="1:12" ht="14.25" customHeight="1" x14ac:dyDescent="0.3">
      <c r="A18" s="63"/>
      <c r="B18" s="79" t="s">
        <v>73</v>
      </c>
      <c r="C18" s="80" t="s">
        <v>238</v>
      </c>
      <c r="D18" s="69"/>
      <c r="E18" s="62" t="s">
        <v>239</v>
      </c>
      <c r="G18" s="47"/>
      <c r="H18" s="47"/>
    </row>
    <row r="19" spans="1:12" ht="14.25" customHeight="1" x14ac:dyDescent="0.3">
      <c r="A19" s="63"/>
      <c r="B19" s="79" t="s">
        <v>5</v>
      </c>
      <c r="C19" s="80" t="s">
        <v>240</v>
      </c>
      <c r="D19" s="69"/>
      <c r="E19" s="62" t="s">
        <v>241</v>
      </c>
    </row>
    <row r="20" spans="1:12" ht="14.25" customHeight="1" x14ac:dyDescent="0.3">
      <c r="A20" s="63"/>
      <c r="B20" s="79" t="s">
        <v>6</v>
      </c>
      <c r="C20" s="81" t="s">
        <v>242</v>
      </c>
      <c r="D20" s="70"/>
      <c r="E20" s="62" t="s">
        <v>241</v>
      </c>
    </row>
    <row r="21" spans="1:12" ht="14.25" customHeight="1" x14ac:dyDescent="0.3">
      <c r="A21" s="63"/>
      <c r="B21" s="79" t="s">
        <v>7</v>
      </c>
      <c r="C21" s="80" t="s">
        <v>243</v>
      </c>
      <c r="D21" s="67"/>
      <c r="E21" s="62" t="s">
        <v>244</v>
      </c>
    </row>
    <row r="22" spans="1:12" ht="14.25" customHeight="1" x14ac:dyDescent="0.3">
      <c r="A22" s="63"/>
      <c r="B22" s="79" t="s">
        <v>8</v>
      </c>
      <c r="C22" s="81" t="s">
        <v>245</v>
      </c>
      <c r="D22" s="69"/>
      <c r="E22" s="62" t="s">
        <v>244</v>
      </c>
    </row>
    <row r="23" spans="1:12" s="117" customFormat="1" ht="132" x14ac:dyDescent="0.3">
      <c r="A23" s="63"/>
      <c r="B23" s="128" t="s">
        <v>171</v>
      </c>
      <c r="C23" s="129" t="s">
        <v>246</v>
      </c>
      <c r="D23" s="130"/>
      <c r="E23" s="131" t="s">
        <v>247</v>
      </c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4DAB9F91-9782-4CDB-A370-C9439DD9F58D}">
      <selection activeCell="C17" sqref="C17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BC2B4C45-54C8-47E0-BDC7-F88B8CF171DE}">
      <selection activeCell="B41" sqref="B41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6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7" customFormat="1" ht="14.25" customHeight="1" x14ac:dyDescent="0.3">
      <c r="B9" s="55" t="s">
        <v>228</v>
      </c>
      <c r="C9" s="122"/>
      <c r="D9" s="122"/>
      <c r="E9" s="122"/>
      <c r="F9" s="53"/>
      <c r="G9" s="122"/>
      <c r="H9" s="122"/>
      <c r="I9" s="122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7" customFormat="1" ht="14.25" customHeight="1" x14ac:dyDescent="0.3">
      <c r="B16" s="135" t="s">
        <v>218</v>
      </c>
      <c r="C16" s="61"/>
      <c r="D16" s="83" t="s">
        <v>55</v>
      </c>
      <c r="E16" s="122"/>
      <c r="F16" s="122"/>
      <c r="G16" s="122"/>
      <c r="H16" s="122"/>
      <c r="I16" s="122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56"/>
      <c r="D21" s="137"/>
      <c r="E21" s="141"/>
      <c r="F21" s="137"/>
      <c r="G21" s="126"/>
      <c r="K21" s="7"/>
      <c r="L21" s="67"/>
    </row>
    <row r="22" spans="1:13" ht="14.25" customHeight="1" x14ac:dyDescent="0.3">
      <c r="A22" s="63"/>
      <c r="B22" s="61" t="s">
        <v>12</v>
      </c>
      <c r="C22" s="82">
        <v>0</v>
      </c>
      <c r="D22" s="199" t="s">
        <v>248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>
        <v>0</v>
      </c>
      <c r="D23" s="199" t="s">
        <v>248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>
        <v>0.41222232974863421</v>
      </c>
      <c r="D24" s="199">
        <v>1</v>
      </c>
      <c r="E24" s="63"/>
      <c r="F24" s="83" t="s">
        <v>247</v>
      </c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>
        <v>0</v>
      </c>
      <c r="D25" s="199" t="s">
        <v>248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>
        <v>0</v>
      </c>
      <c r="D26" s="199" t="s">
        <v>248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>
        <v>0</v>
      </c>
      <c r="D27" s="199" t="s">
        <v>248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>
        <v>0</v>
      </c>
      <c r="D28" s="199" t="s">
        <v>248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>
        <v>0</v>
      </c>
      <c r="D29" s="199" t="s">
        <v>248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43">
        <f>SUM(C22:C29)</f>
        <v>0.41222232974863421</v>
      </c>
      <c r="D30" s="146"/>
      <c r="E30" s="141"/>
      <c r="F30" s="146"/>
      <c r="G30" s="147"/>
      <c r="J30" s="63"/>
      <c r="K30" s="68"/>
      <c r="L30" s="7"/>
      <c r="M30" s="70"/>
    </row>
    <row r="31" spans="1:13" ht="14.25" customHeight="1" x14ac:dyDescent="0.3">
      <c r="A31" s="63"/>
      <c r="B31" s="156"/>
      <c r="C31" s="157"/>
      <c r="D31" s="141"/>
      <c r="E31" s="141"/>
      <c r="F31" s="141"/>
      <c r="G31" s="147"/>
      <c r="H31" s="122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8"/>
      <c r="D32" s="148"/>
      <c r="E32" s="141"/>
      <c r="F32" s="148"/>
      <c r="G32" s="147"/>
      <c r="H32" s="122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>
        <v>0</v>
      </c>
      <c r="D33" s="198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>
        <v>5.4419536020939045E-3</v>
      </c>
      <c r="D34" s="198">
        <v>1.0557571758495545</v>
      </c>
      <c r="E34" s="63"/>
      <c r="F34" s="83" t="s">
        <v>247</v>
      </c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>
        <v>0</v>
      </c>
      <c r="D35" s="198" t="s">
        <v>248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>
        <v>2.5849728467880893E-2</v>
      </c>
      <c r="D36" s="198">
        <v>1</v>
      </c>
      <c r="E36" s="63"/>
      <c r="F36" s="83" t="s">
        <v>247</v>
      </c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>
        <v>8.7039298948541302E-2</v>
      </c>
      <c r="D37" s="198">
        <v>1</v>
      </c>
      <c r="E37" s="63"/>
      <c r="F37" s="83" t="s">
        <v>247</v>
      </c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>
        <v>0</v>
      </c>
      <c r="D38" s="198" t="s">
        <v>248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>
        <v>0</v>
      </c>
      <c r="D39" s="198" t="s">
        <v>248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36">
        <f>SUM(C33:C39)</f>
        <v>0.11833098101851611</v>
      </c>
      <c r="D40" s="149"/>
      <c r="E40" s="141"/>
      <c r="F40" s="150"/>
      <c r="G40" s="126"/>
      <c r="J40" s="63"/>
      <c r="K40" s="68"/>
      <c r="L40" s="68"/>
      <c r="M40" s="69"/>
    </row>
    <row r="41" spans="1:13" ht="14.25" customHeight="1" x14ac:dyDescent="0.3">
      <c r="A41" s="63"/>
      <c r="B41" s="156"/>
      <c r="C41" s="156"/>
      <c r="D41" s="151"/>
      <c r="E41" s="141"/>
      <c r="F41" s="152"/>
      <c r="G41" s="126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36">
        <f>C40+C30</f>
        <v>0.53055331076715029</v>
      </c>
      <c r="D42" s="153"/>
      <c r="E42" s="141"/>
      <c r="F42" s="154"/>
      <c r="G42" s="126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26"/>
      <c r="E43" s="126"/>
      <c r="F43" s="126"/>
      <c r="G43" s="155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>
        <v>0.46944668923284971</v>
      </c>
      <c r="D48" s="63"/>
      <c r="F48" s="82" t="s">
        <v>247</v>
      </c>
      <c r="G48" s="11"/>
      <c r="H48" s="67"/>
      <c r="J48" s="63"/>
      <c r="K48" s="68"/>
      <c r="L48" s="7"/>
      <c r="M48" s="67"/>
    </row>
    <row r="49" spans="1:13" ht="14.25" customHeight="1" x14ac:dyDescent="0.3">
      <c r="B49" s="137"/>
      <c r="C49" s="138"/>
      <c r="D49" s="141"/>
      <c r="E49" s="126"/>
      <c r="F49" s="138"/>
      <c r="G49" s="159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36">
        <f>C48</f>
        <v>0.46944668923284971</v>
      </c>
      <c r="D50" s="63"/>
      <c r="E50" s="126"/>
      <c r="F50" s="138"/>
      <c r="G50" s="159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26"/>
      <c r="F51" s="141"/>
      <c r="G51" s="159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>
        <v>0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>
        <v>3.0342796395706705E-4</v>
      </c>
      <c r="F57" s="82" t="s">
        <v>247</v>
      </c>
    </row>
    <row r="58" spans="1:13" ht="14.25" customHeight="1" x14ac:dyDescent="0.3">
      <c r="B58" s="61" t="s">
        <v>54</v>
      </c>
      <c r="C58" s="85">
        <v>0</v>
      </c>
      <c r="F58" s="82"/>
    </row>
    <row r="59" spans="1:13" ht="14.25" customHeight="1" x14ac:dyDescent="0.3">
      <c r="B59" s="61" t="s">
        <v>21</v>
      </c>
      <c r="C59" s="84">
        <v>2.585044664057665E-2</v>
      </c>
      <c r="F59" s="82" t="s">
        <v>247</v>
      </c>
    </row>
    <row r="60" spans="1:13" ht="14.25" customHeight="1" x14ac:dyDescent="0.3">
      <c r="B60" s="61" t="s">
        <v>22</v>
      </c>
      <c r="C60" s="84">
        <v>0.44329281462831605</v>
      </c>
      <c r="F60" s="82" t="s">
        <v>247</v>
      </c>
    </row>
    <row r="61" spans="1:13" ht="14.25" customHeight="1" x14ac:dyDescent="0.3">
      <c r="B61" s="61" t="s">
        <v>26</v>
      </c>
      <c r="C61" s="85">
        <v>0</v>
      </c>
      <c r="F61" s="82"/>
    </row>
    <row r="62" spans="1:13" ht="14.25" customHeight="1" x14ac:dyDescent="0.3">
      <c r="B62" s="61" t="s">
        <v>36</v>
      </c>
      <c r="C62" s="85">
        <v>0</v>
      </c>
      <c r="F62" s="82"/>
    </row>
    <row r="63" spans="1:13" ht="14.25" customHeight="1" x14ac:dyDescent="0.3">
      <c r="B63" s="160"/>
      <c r="C63" s="161"/>
      <c r="D63" s="141"/>
      <c r="F63" s="138"/>
      <c r="G63" s="126"/>
    </row>
    <row r="64" spans="1:13" ht="14.25" customHeight="1" x14ac:dyDescent="0.3">
      <c r="B64" s="66" t="s">
        <v>29</v>
      </c>
      <c r="C64" s="136">
        <f>SUM(C56:C62)</f>
        <v>0.46944668923284977</v>
      </c>
      <c r="D64" s="63"/>
      <c r="F64" s="138"/>
      <c r="G64" s="126"/>
    </row>
    <row r="65" spans="2:7" ht="14.25" customHeight="1" x14ac:dyDescent="0.3">
      <c r="F65" s="126"/>
      <c r="G65" s="126"/>
    </row>
    <row r="66" spans="2:7" ht="14.25" customHeight="1" x14ac:dyDescent="0.3">
      <c r="F66" s="126"/>
      <c r="G66" s="126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7"/>
      <c r="C68" s="117"/>
      <c r="D68" s="117"/>
      <c r="E68" s="117"/>
      <c r="F68" s="2"/>
    </row>
    <row r="69" spans="2:7" ht="14.25" customHeight="1" x14ac:dyDescent="0.3">
      <c r="B69" s="117"/>
      <c r="C69" s="65" t="s">
        <v>77</v>
      </c>
      <c r="D69" s="113"/>
      <c r="E69" s="117"/>
      <c r="F69" s="65" t="s">
        <v>0</v>
      </c>
    </row>
    <row r="70" spans="2:7" ht="14.25" customHeight="1" x14ac:dyDescent="0.3">
      <c r="B70" s="61" t="s">
        <v>12</v>
      </c>
      <c r="C70" s="82"/>
      <c r="D70" s="63"/>
      <c r="E70" s="9"/>
      <c r="F70" s="82"/>
    </row>
    <row r="71" spans="2:7" ht="14.25" customHeight="1" x14ac:dyDescent="0.3">
      <c r="B71" s="61" t="s">
        <v>37</v>
      </c>
      <c r="C71" s="84"/>
      <c r="D71" s="117"/>
      <c r="E71" s="117"/>
      <c r="F71" s="82"/>
    </row>
    <row r="72" spans="2:7" ht="14.25" customHeight="1" x14ac:dyDescent="0.3">
      <c r="B72" s="61" t="s">
        <v>15</v>
      </c>
      <c r="C72" s="85"/>
      <c r="D72" s="117"/>
      <c r="E72" s="117"/>
      <c r="F72" s="82"/>
    </row>
    <row r="73" spans="2:7" ht="14.25" customHeight="1" x14ac:dyDescent="0.3">
      <c r="B73" s="61" t="s">
        <v>16</v>
      </c>
      <c r="C73" s="84"/>
      <c r="D73" s="117"/>
      <c r="E73" s="117"/>
      <c r="F73" s="82"/>
    </row>
    <row r="74" spans="2:7" ht="14.25" customHeight="1" x14ac:dyDescent="0.3">
      <c r="B74" s="61" t="s">
        <v>17</v>
      </c>
      <c r="C74" s="84"/>
      <c r="D74" s="117"/>
      <c r="E74" s="117"/>
      <c r="F74" s="82"/>
    </row>
    <row r="75" spans="2:7" ht="14.25" customHeight="1" x14ac:dyDescent="0.3">
      <c r="B75" s="61" t="s">
        <v>215</v>
      </c>
      <c r="C75" s="85"/>
      <c r="D75" s="117"/>
      <c r="E75" s="117"/>
      <c r="F75" s="82"/>
    </row>
    <row r="76" spans="2:7" ht="14.25" customHeight="1" x14ac:dyDescent="0.3">
      <c r="B76" s="160"/>
      <c r="C76" s="161"/>
      <c r="D76" s="141"/>
      <c r="E76" s="117"/>
      <c r="F76" s="138"/>
    </row>
    <row r="77" spans="2:7" ht="14.25" customHeight="1" x14ac:dyDescent="0.3">
      <c r="B77" s="66" t="s">
        <v>29</v>
      </c>
      <c r="C77" s="136">
        <f>SUM(C70:C75)</f>
        <v>0</v>
      </c>
      <c r="D77" s="63"/>
      <c r="E77" s="117"/>
      <c r="F77" s="138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4DAB9F91-9782-4CDB-A370-C9439DD9F58D}">
      <selection activeCell="A6" sqref="A6:XFD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7" customFormat="1" ht="14.25" customHeight="1" x14ac:dyDescent="0.3">
      <c r="B9" s="55" t="s">
        <v>230</v>
      </c>
      <c r="C9" s="122"/>
      <c r="D9" s="122"/>
      <c r="E9" s="122"/>
      <c r="F9" s="53"/>
      <c r="G9" s="122"/>
      <c r="H9" s="122"/>
      <c r="I9" s="122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65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9"/>
      <c r="D17" s="167"/>
      <c r="E17" s="166"/>
      <c r="F17" s="145"/>
      <c r="G17" s="144"/>
      <c r="H17" s="144"/>
      <c r="K17" s="7"/>
      <c r="L17" s="67"/>
    </row>
    <row r="18" spans="1:13" ht="14.25" customHeight="1" x14ac:dyDescent="0.3">
      <c r="A18" s="63"/>
      <c r="B18" s="61" t="s">
        <v>12</v>
      </c>
      <c r="C18" s="168">
        <v>0</v>
      </c>
      <c r="D18" s="199" t="s">
        <v>248</v>
      </c>
      <c r="E18" s="63"/>
      <c r="F18" s="142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>
        <v>0</v>
      </c>
      <c r="D19" s="199" t="s">
        <v>248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>
        <v>0.50846494232511408</v>
      </c>
      <c r="D20" s="199">
        <v>0.50846494232511408</v>
      </c>
      <c r="E20" s="63"/>
      <c r="F20" s="83" t="s">
        <v>247</v>
      </c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>
        <v>0</v>
      </c>
      <c r="D21" s="199" t="s">
        <v>248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>
        <v>0</v>
      </c>
      <c r="D22" s="199" t="s">
        <v>248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>
        <v>0</v>
      </c>
      <c r="D23" s="199" t="s">
        <v>248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>
        <v>0</v>
      </c>
      <c r="D24" s="199" t="s">
        <v>248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>
        <v>0</v>
      </c>
      <c r="D25" s="199" t="s">
        <v>248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36">
        <f>SUM(C18:C25)</f>
        <v>0.50846494232511408</v>
      </c>
      <c r="D26" s="146"/>
      <c r="E26" s="141"/>
      <c r="F26" s="137"/>
      <c r="J26" s="63"/>
      <c r="K26" s="68"/>
      <c r="L26" s="7"/>
      <c r="M26" s="70"/>
    </row>
    <row r="27" spans="1:13" ht="14.25" customHeight="1" x14ac:dyDescent="0.3">
      <c r="A27" s="63"/>
      <c r="B27" s="160"/>
      <c r="C27" s="156"/>
      <c r="D27" s="141"/>
      <c r="E27" s="141"/>
      <c r="F27" s="137"/>
      <c r="G27" s="126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8"/>
      <c r="D28" s="148"/>
      <c r="E28" s="141"/>
      <c r="F28" s="137"/>
      <c r="G28" s="126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>
        <v>0</v>
      </c>
      <c r="D29" s="198" t="s">
        <v>248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>
        <v>0</v>
      </c>
      <c r="D30" s="198" t="s">
        <v>248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>
        <v>0</v>
      </c>
      <c r="D31" s="198" t="s">
        <v>248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>
        <v>3.1114575988156108E-4</v>
      </c>
      <c r="D32" s="198">
        <v>3.1114575988156108E-4</v>
      </c>
      <c r="E32" s="63"/>
      <c r="F32" s="83" t="s">
        <v>247</v>
      </c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>
        <v>9.1933565740470458E-2</v>
      </c>
      <c r="D33" s="198">
        <v>9.1933565740470458E-2</v>
      </c>
      <c r="E33" s="63"/>
      <c r="F33" s="83" t="s">
        <v>247</v>
      </c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>
        <v>0</v>
      </c>
      <c r="D34" s="198" t="s">
        <v>248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>
        <v>0</v>
      </c>
      <c r="D35" s="198" t="s">
        <v>248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36">
        <f>SUM(C29:C35)</f>
        <v>9.2244711500352017E-2</v>
      </c>
      <c r="D36" s="137"/>
      <c r="E36" s="141"/>
      <c r="F36" s="137"/>
      <c r="G36" s="126"/>
      <c r="J36" s="63"/>
      <c r="K36" s="68"/>
      <c r="L36" s="68"/>
      <c r="M36" s="69"/>
    </row>
    <row r="37" spans="1:13" ht="14.25" customHeight="1" x14ac:dyDescent="0.3">
      <c r="A37" s="63"/>
      <c r="B37" s="160"/>
      <c r="C37" s="156"/>
      <c r="D37" s="137"/>
      <c r="E37" s="141"/>
      <c r="F37" s="137"/>
      <c r="G37" s="126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36">
        <f>C36+C26</f>
        <v>0.60070965382546615</v>
      </c>
      <c r="D38" s="137"/>
      <c r="E38" s="141"/>
      <c r="F38" s="137"/>
      <c r="G38" s="126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26"/>
      <c r="E39" s="126"/>
      <c r="F39" s="126"/>
      <c r="G39" s="155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70" t="s">
        <v>31</v>
      </c>
      <c r="C44" s="171">
        <v>0.39929034617453385</v>
      </c>
      <c r="D44" s="63"/>
      <c r="F44" s="171" t="s">
        <v>247</v>
      </c>
      <c r="G44" s="172"/>
      <c r="H44" s="173"/>
      <c r="J44" s="63"/>
      <c r="K44" s="68"/>
      <c r="L44" s="7"/>
      <c r="M44" s="67"/>
    </row>
    <row r="45" spans="1:13" ht="14.25" customHeight="1" x14ac:dyDescent="0.3">
      <c r="B45" s="145"/>
      <c r="C45" s="177"/>
      <c r="D45" s="166"/>
      <c r="E45" s="144"/>
      <c r="F45" s="177"/>
      <c r="G45" s="164"/>
      <c r="H45" s="178"/>
      <c r="J45" s="63"/>
      <c r="K45" s="63"/>
      <c r="L45" s="4"/>
      <c r="M45" s="72"/>
    </row>
    <row r="46" spans="1:13" ht="14.25" customHeight="1" x14ac:dyDescent="0.3">
      <c r="B46" s="174" t="s">
        <v>29</v>
      </c>
      <c r="C46" s="175">
        <f>C44</f>
        <v>0.39929034617453385</v>
      </c>
      <c r="D46" s="63"/>
      <c r="F46" s="176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0.15058314394957895</v>
      </c>
      <c r="D52" s="63"/>
      <c r="F52" s="82" t="s">
        <v>247</v>
      </c>
      <c r="I52" s="47"/>
      <c r="L52" s="4"/>
      <c r="M52" s="4"/>
    </row>
    <row r="53" spans="1:13" ht="14.25" customHeight="1" x14ac:dyDescent="0.3">
      <c r="B53" s="61" t="s">
        <v>24</v>
      </c>
      <c r="C53" s="84">
        <v>4.7527151464481356E-4</v>
      </c>
      <c r="F53" s="82" t="s">
        <v>247</v>
      </c>
    </row>
    <row r="54" spans="1:13" ht="14.25" customHeight="1" x14ac:dyDescent="0.3">
      <c r="B54" s="61" t="s">
        <v>54</v>
      </c>
      <c r="C54" s="85">
        <v>1.8307624211500407E-3</v>
      </c>
      <c r="F54" s="82" t="s">
        <v>247</v>
      </c>
    </row>
    <row r="55" spans="1:13" ht="14.25" customHeight="1" x14ac:dyDescent="0.3">
      <c r="B55" s="61" t="s">
        <v>21</v>
      </c>
      <c r="C55" s="84">
        <v>1.7519418100409855E-4</v>
      </c>
      <c r="F55" s="82" t="s">
        <v>247</v>
      </c>
    </row>
    <row r="56" spans="1:13" ht="14.25" customHeight="1" x14ac:dyDescent="0.3">
      <c r="B56" s="61" t="s">
        <v>22</v>
      </c>
      <c r="C56" s="84">
        <v>0.24622597410815594</v>
      </c>
      <c r="F56" s="82" t="s">
        <v>247</v>
      </c>
    </row>
    <row r="57" spans="1:13" ht="14.25" customHeight="1" x14ac:dyDescent="0.3">
      <c r="B57" s="61" t="s">
        <v>26</v>
      </c>
      <c r="C57" s="85"/>
      <c r="F57" s="82"/>
    </row>
    <row r="58" spans="1:13" ht="14.25" customHeight="1" x14ac:dyDescent="0.3">
      <c r="B58" s="170" t="s">
        <v>36</v>
      </c>
      <c r="C58" s="179"/>
      <c r="F58" s="171"/>
    </row>
    <row r="59" spans="1:13" ht="14.25" customHeight="1" x14ac:dyDescent="0.3">
      <c r="B59" s="181"/>
      <c r="C59" s="182"/>
      <c r="D59" s="166"/>
      <c r="E59" s="144"/>
      <c r="F59" s="177"/>
      <c r="G59" s="144"/>
      <c r="H59" s="144"/>
    </row>
    <row r="60" spans="1:13" ht="14.25" customHeight="1" x14ac:dyDescent="0.3">
      <c r="B60" s="174" t="s">
        <v>29</v>
      </c>
      <c r="C60" s="175">
        <f>SUM(C52:C58)</f>
        <v>0.39929034617453385</v>
      </c>
      <c r="D60" s="63"/>
      <c r="F60" s="180"/>
      <c r="G60" s="126"/>
    </row>
    <row r="61" spans="1:13" ht="14.25" customHeight="1" x14ac:dyDescent="0.3">
      <c r="B61" s="117"/>
      <c r="C61" s="117"/>
      <c r="D61" s="117"/>
      <c r="E61" s="117"/>
      <c r="F61" s="126"/>
      <c r="G61" s="126"/>
    </row>
    <row r="62" spans="1:13" ht="14.25" customHeight="1" x14ac:dyDescent="0.3">
      <c r="B62" s="117"/>
      <c r="C62" s="117"/>
      <c r="D62" s="117"/>
      <c r="E62" s="117"/>
      <c r="F62" s="126"/>
      <c r="G62" s="126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7"/>
      <c r="C64" s="117"/>
      <c r="D64" s="117"/>
      <c r="E64" s="117"/>
      <c r="F64" s="2"/>
    </row>
    <row r="65" spans="2:6" ht="14.25" customHeight="1" x14ac:dyDescent="0.3">
      <c r="B65" s="117"/>
      <c r="C65" s="65" t="s">
        <v>77</v>
      </c>
      <c r="D65" s="113"/>
      <c r="E65" s="117"/>
      <c r="F65" s="65" t="s">
        <v>0</v>
      </c>
    </row>
    <row r="66" spans="2:6" ht="14.25" customHeight="1" x14ac:dyDescent="0.3">
      <c r="B66" s="61" t="s">
        <v>12</v>
      </c>
      <c r="C66" s="82"/>
      <c r="D66" s="63"/>
      <c r="E66" s="9"/>
      <c r="F66" s="82"/>
    </row>
    <row r="67" spans="2:6" ht="14.25" customHeight="1" x14ac:dyDescent="0.3">
      <c r="B67" s="61" t="s">
        <v>37</v>
      </c>
      <c r="C67" s="84"/>
      <c r="D67" s="117"/>
      <c r="E67" s="117"/>
      <c r="F67" s="82"/>
    </row>
    <row r="68" spans="2:6" ht="14.25" customHeight="1" x14ac:dyDescent="0.3">
      <c r="B68" s="61" t="s">
        <v>15</v>
      </c>
      <c r="C68" s="85"/>
      <c r="D68" s="117"/>
      <c r="E68" s="117"/>
      <c r="F68" s="82"/>
    </row>
    <row r="69" spans="2:6" ht="14.25" customHeight="1" x14ac:dyDescent="0.3">
      <c r="B69" s="61" t="s">
        <v>16</v>
      </c>
      <c r="C69" s="84"/>
      <c r="D69" s="117"/>
      <c r="E69" s="117"/>
      <c r="F69" s="82"/>
    </row>
    <row r="70" spans="2:6" ht="14.25" customHeight="1" x14ac:dyDescent="0.3">
      <c r="B70" s="61" t="s">
        <v>17</v>
      </c>
      <c r="C70" s="84"/>
      <c r="D70" s="117"/>
      <c r="E70" s="117"/>
      <c r="F70" s="82"/>
    </row>
    <row r="71" spans="2:6" ht="14.25" customHeight="1" x14ac:dyDescent="0.3">
      <c r="B71" s="61" t="s">
        <v>215</v>
      </c>
      <c r="C71" s="85"/>
      <c r="D71" s="117"/>
      <c r="E71" s="117"/>
      <c r="F71" s="82"/>
    </row>
    <row r="72" spans="2:6" ht="14.25" customHeight="1" x14ac:dyDescent="0.3">
      <c r="B72" s="160"/>
      <c r="C72" s="161"/>
      <c r="D72" s="141"/>
      <c r="E72" s="117"/>
      <c r="F72" s="138"/>
    </row>
    <row r="73" spans="2:6" ht="14.25" customHeight="1" x14ac:dyDescent="0.3">
      <c r="B73" s="66" t="s">
        <v>29</v>
      </c>
      <c r="C73" s="136">
        <f>SUM(C66:C71)</f>
        <v>0</v>
      </c>
      <c r="D73" s="63"/>
      <c r="E73" s="117"/>
      <c r="F73" s="138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7" customWidth="1"/>
    <col min="2" max="2" width="70.28515625" style="117" customWidth="1"/>
    <col min="3" max="3" width="15" style="117" customWidth="1"/>
    <col min="4" max="4" width="1" style="117" customWidth="1"/>
    <col min="5" max="6" width="15.28515625" style="117" customWidth="1"/>
    <col min="7" max="7" width="1" style="117" customWidth="1"/>
    <col min="8" max="9" width="14.85546875" style="117" customWidth="1"/>
    <col min="10" max="16384" width="9.28515625" style="117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6"/>
    </row>
    <row r="3" spans="1:14" ht="14.25" customHeight="1" x14ac:dyDescent="0.3">
      <c r="B3" s="52"/>
      <c r="C3" s="116"/>
      <c r="D3" s="116"/>
      <c r="E3" s="122"/>
      <c r="F3" s="122"/>
      <c r="G3" s="122"/>
      <c r="H3" s="122"/>
      <c r="I3" s="53"/>
      <c r="J3" s="116"/>
    </row>
    <row r="4" spans="1:14" ht="14.25" customHeight="1" x14ac:dyDescent="0.3">
      <c r="B4" s="52" t="s">
        <v>51</v>
      </c>
      <c r="C4" s="116"/>
      <c r="D4" s="116"/>
      <c r="E4" s="122"/>
      <c r="F4" s="122"/>
      <c r="G4" s="122"/>
      <c r="H4" s="122"/>
      <c r="I4" s="86"/>
      <c r="J4" s="116"/>
    </row>
    <row r="5" spans="1:14" ht="14.25" customHeight="1" x14ac:dyDescent="0.3">
      <c r="B5" s="88" t="s">
        <v>157</v>
      </c>
      <c r="C5" s="116"/>
      <c r="D5" s="116"/>
      <c r="E5" s="122"/>
      <c r="F5" s="122"/>
      <c r="G5" s="122"/>
      <c r="H5" s="122"/>
      <c r="I5" s="53"/>
      <c r="J5" s="116"/>
      <c r="K5" s="116"/>
      <c r="L5" s="116"/>
      <c r="M5" s="116"/>
      <c r="N5" s="116"/>
    </row>
    <row r="6" spans="1:14" ht="14.25" customHeight="1" x14ac:dyDescent="0.3">
      <c r="B6" s="74" t="s">
        <v>110</v>
      </c>
      <c r="C6" s="116"/>
      <c r="D6" s="116"/>
      <c r="E6" s="122"/>
      <c r="F6" s="122"/>
      <c r="G6" s="122"/>
      <c r="H6" s="122"/>
      <c r="I6" s="53"/>
      <c r="J6" s="116"/>
      <c r="K6" s="116"/>
      <c r="L6" s="116"/>
      <c r="M6" s="116"/>
      <c r="N6" s="116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6"/>
      <c r="K7" s="116"/>
      <c r="L7" s="116"/>
      <c r="M7" s="116"/>
      <c r="N7" s="116"/>
    </row>
    <row r="8" spans="1:14" ht="14.25" customHeight="1" x14ac:dyDescent="0.3">
      <c r="B8" s="59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22"/>
      <c r="D10" s="122"/>
      <c r="E10" s="122"/>
      <c r="F10" s="122"/>
      <c r="G10" s="122"/>
      <c r="H10" s="122"/>
      <c r="I10" s="122"/>
      <c r="J10" s="122"/>
    </row>
    <row r="11" spans="1:14" ht="14.25" customHeight="1" x14ac:dyDescent="0.3">
      <c r="B11" s="61" t="s">
        <v>219</v>
      </c>
      <c r="C11" s="82" t="s">
        <v>55</v>
      </c>
      <c r="D11" s="122"/>
      <c r="E11" s="122"/>
      <c r="F11" s="122"/>
      <c r="G11" s="122"/>
      <c r="H11" s="122"/>
      <c r="I11" s="122"/>
      <c r="J11" s="122"/>
    </row>
    <row r="12" spans="1:14" ht="14.25" customHeight="1" x14ac:dyDescent="0.3">
      <c r="B12" s="63"/>
      <c r="C12" s="63"/>
      <c r="D12" s="63"/>
      <c r="E12" s="63"/>
      <c r="F12" s="63"/>
      <c r="G12" s="63"/>
      <c r="H12" s="122"/>
      <c r="I12" s="122"/>
      <c r="J12" s="122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66"/>
      <c r="J14" s="144"/>
      <c r="K14" s="144"/>
    </row>
    <row r="15" spans="1:14" ht="14.25" customHeight="1" x14ac:dyDescent="0.3">
      <c r="B15" s="64"/>
      <c r="C15" s="104" t="s">
        <v>30</v>
      </c>
      <c r="E15" s="104" t="s">
        <v>187</v>
      </c>
      <c r="F15" s="104" t="s">
        <v>188</v>
      </c>
      <c r="G15" s="122"/>
      <c r="H15" s="207" t="s">
        <v>0</v>
      </c>
      <c r="I15" s="208"/>
      <c r="J15" s="122"/>
      <c r="K15" s="122"/>
    </row>
    <row r="16" spans="1:14" ht="14.25" customHeight="1" x14ac:dyDescent="0.3">
      <c r="B16" s="66" t="s">
        <v>11</v>
      </c>
      <c r="C16" s="192"/>
      <c r="E16" s="192"/>
      <c r="F16" s="192"/>
      <c r="G16" s="122"/>
      <c r="H16" s="71"/>
      <c r="I16" s="71"/>
      <c r="J16" s="122"/>
      <c r="K16" s="122"/>
    </row>
    <row r="17" spans="2:16" ht="14.25" customHeight="1" x14ac:dyDescent="0.3">
      <c r="B17" s="61" t="s">
        <v>12</v>
      </c>
      <c r="C17" s="82"/>
      <c r="E17" s="82"/>
      <c r="F17" s="82"/>
      <c r="G17" s="122"/>
      <c r="H17" s="195"/>
      <c r="I17" s="185"/>
      <c r="J17" s="122"/>
      <c r="K17" s="122"/>
    </row>
    <row r="18" spans="2:16" ht="14.25" customHeight="1" x14ac:dyDescent="0.3">
      <c r="B18" s="61" t="s">
        <v>37</v>
      </c>
      <c r="C18" s="82">
        <v>0.41222232974863415</v>
      </c>
      <c r="E18" s="82"/>
      <c r="F18" s="82"/>
      <c r="G18" s="122"/>
      <c r="H18" s="195" t="s">
        <v>239</v>
      </c>
      <c r="I18" s="185"/>
      <c r="J18" s="122"/>
      <c r="K18" s="122"/>
    </row>
    <row r="19" spans="2:16" ht="14.25" customHeight="1" x14ac:dyDescent="0.3">
      <c r="B19" s="61" t="s">
        <v>15</v>
      </c>
      <c r="C19" s="82"/>
      <c r="E19" s="82"/>
      <c r="F19" s="82"/>
      <c r="G19" s="122"/>
      <c r="H19" s="195"/>
      <c r="I19" s="185"/>
      <c r="J19" s="122"/>
      <c r="K19" s="122"/>
    </row>
    <row r="20" spans="2:16" ht="14.25" customHeight="1" x14ac:dyDescent="0.3">
      <c r="B20" s="61" t="s">
        <v>16</v>
      </c>
      <c r="C20" s="82"/>
      <c r="E20" s="82"/>
      <c r="F20" s="82"/>
      <c r="G20" s="122"/>
      <c r="H20" s="195"/>
      <c r="I20" s="185"/>
      <c r="J20" s="122"/>
      <c r="K20" s="122"/>
      <c r="L20" s="144"/>
    </row>
    <row r="21" spans="2:16" ht="14.25" customHeight="1" x14ac:dyDescent="0.3">
      <c r="B21" s="61" t="s">
        <v>17</v>
      </c>
      <c r="C21" s="82"/>
      <c r="E21" s="82"/>
      <c r="F21" s="82"/>
      <c r="G21" s="122"/>
      <c r="H21" s="195"/>
      <c r="I21" s="185"/>
      <c r="J21" s="122"/>
      <c r="K21" s="122"/>
      <c r="L21" s="122"/>
    </row>
    <row r="22" spans="2:16" ht="14.25" customHeight="1" x14ac:dyDescent="0.3">
      <c r="B22" s="66" t="s">
        <v>27</v>
      </c>
      <c r="C22" s="139">
        <f>SUM(C17:C21)</f>
        <v>0.41222232974863415</v>
      </c>
      <c r="E22" s="140"/>
      <c r="F22" s="140"/>
      <c r="G22" s="122"/>
      <c r="H22" s="155"/>
      <c r="I22" s="155"/>
      <c r="J22" s="122"/>
      <c r="K22" s="122"/>
      <c r="L22" s="122"/>
    </row>
    <row r="23" spans="2:16" ht="14.25" customHeight="1" x14ac:dyDescent="0.3">
      <c r="B23" s="160"/>
      <c r="C23" s="162"/>
      <c r="D23" s="126"/>
      <c r="E23" s="162"/>
      <c r="F23" s="162"/>
      <c r="G23" s="122"/>
      <c r="H23" s="155"/>
      <c r="I23" s="155"/>
      <c r="J23" s="122"/>
      <c r="K23" s="122"/>
      <c r="L23" s="122"/>
    </row>
    <row r="24" spans="2:16" ht="14.25" customHeight="1" x14ac:dyDescent="0.3">
      <c r="B24" s="66" t="s">
        <v>18</v>
      </c>
      <c r="C24" s="193"/>
      <c r="E24" s="193"/>
      <c r="F24" s="161"/>
      <c r="G24" s="122"/>
      <c r="H24" s="155"/>
      <c r="I24" s="155"/>
      <c r="J24" s="122"/>
      <c r="K24" s="122"/>
      <c r="L24" s="122"/>
    </row>
    <row r="25" spans="2:16" ht="14.25" customHeight="1" x14ac:dyDescent="0.3">
      <c r="B25" s="61" t="s">
        <v>38</v>
      </c>
      <c r="C25" s="82">
        <v>5.7453815660509708E-3</v>
      </c>
      <c r="E25" s="82">
        <v>1</v>
      </c>
      <c r="F25" s="82"/>
      <c r="G25" s="122"/>
      <c r="H25" s="195" t="s">
        <v>239</v>
      </c>
      <c r="I25" s="185" t="s">
        <v>239</v>
      </c>
      <c r="J25" s="122"/>
      <c r="K25" s="122"/>
      <c r="L25" s="122"/>
    </row>
    <row r="26" spans="2:16" ht="14.25" customHeight="1" x14ac:dyDescent="0.3">
      <c r="B26" s="61" t="s">
        <v>32</v>
      </c>
      <c r="C26" s="82"/>
      <c r="E26" s="82"/>
      <c r="F26" s="82"/>
      <c r="G26" s="122"/>
      <c r="H26" s="195"/>
      <c r="I26" s="185"/>
      <c r="J26" s="122"/>
      <c r="K26" s="122"/>
      <c r="L26" s="122"/>
    </row>
    <row r="27" spans="2:16" ht="14.25" customHeight="1" x14ac:dyDescent="0.3">
      <c r="B27" s="61" t="s">
        <v>21</v>
      </c>
      <c r="C27" s="82">
        <v>5.1700175108457536E-2</v>
      </c>
      <c r="E27" s="82">
        <v>1</v>
      </c>
      <c r="F27" s="82"/>
      <c r="G27" s="122"/>
      <c r="H27" s="195" t="s">
        <v>239</v>
      </c>
      <c r="I27" s="185" t="s">
        <v>239</v>
      </c>
      <c r="J27" s="122"/>
      <c r="K27" s="122"/>
      <c r="L27" s="122"/>
    </row>
    <row r="28" spans="2:16" ht="14.25" customHeight="1" x14ac:dyDescent="0.3">
      <c r="B28" s="61" t="s">
        <v>22</v>
      </c>
      <c r="C28" s="82">
        <v>0.53033211357685728</v>
      </c>
      <c r="E28" s="82">
        <v>0.64689486645274918</v>
      </c>
      <c r="F28" s="82">
        <v>0.35310513354725082</v>
      </c>
      <c r="G28" s="122"/>
      <c r="H28" s="195" t="s">
        <v>239</v>
      </c>
      <c r="I28" s="185" t="s">
        <v>239</v>
      </c>
      <c r="J28" s="122"/>
      <c r="K28" s="122"/>
      <c r="L28" s="122"/>
    </row>
    <row r="29" spans="2:16" ht="14.25" customHeight="1" x14ac:dyDescent="0.3">
      <c r="B29" s="61" t="s">
        <v>26</v>
      </c>
      <c r="C29" s="82"/>
      <c r="E29" s="171"/>
      <c r="F29" s="171"/>
      <c r="G29" s="122"/>
      <c r="H29" s="195"/>
      <c r="I29" s="186"/>
      <c r="J29" s="122"/>
      <c r="K29" s="122"/>
      <c r="L29" s="122"/>
    </row>
    <row r="30" spans="2:16" ht="14.25" customHeight="1" x14ac:dyDescent="0.3">
      <c r="B30" s="66" t="s">
        <v>28</v>
      </c>
      <c r="C30" s="139">
        <f>SUM(C25:C29)</f>
        <v>0.58777767025136574</v>
      </c>
      <c r="D30" s="126"/>
      <c r="E30" s="183"/>
      <c r="F30" s="183"/>
      <c r="G30" s="144"/>
      <c r="H30" s="71"/>
      <c r="I30" s="71"/>
      <c r="J30" s="144"/>
      <c r="K30" s="144"/>
      <c r="L30" s="144"/>
      <c r="M30" s="144"/>
      <c r="N30" s="144"/>
      <c r="O30" s="144"/>
      <c r="P30" s="144"/>
    </row>
    <row r="31" spans="2:16" ht="14.25" customHeight="1" x14ac:dyDescent="0.3">
      <c r="B31" s="160"/>
      <c r="C31" s="163"/>
      <c r="D31" s="126"/>
      <c r="E31" s="163"/>
      <c r="F31" s="184"/>
      <c r="G31" s="122"/>
      <c r="H31" s="71"/>
      <c r="I31" s="71"/>
      <c r="J31" s="122"/>
      <c r="K31" s="122"/>
      <c r="L31" s="122"/>
      <c r="M31" s="122"/>
      <c r="N31" s="122"/>
      <c r="O31" s="122"/>
      <c r="P31" s="122"/>
    </row>
    <row r="32" spans="2:16" ht="14.25" customHeight="1" x14ac:dyDescent="0.3">
      <c r="B32" s="66" t="s">
        <v>29</v>
      </c>
      <c r="C32" s="139">
        <f>SUM(C22,C30)</f>
        <v>0.99999999999999989</v>
      </c>
      <c r="E32" s="183"/>
      <c r="F32" s="183"/>
      <c r="G32" s="122"/>
      <c r="H32" s="71"/>
      <c r="I32" s="71"/>
      <c r="J32" s="122"/>
      <c r="K32" s="122"/>
      <c r="L32" s="122"/>
      <c r="M32" s="122"/>
      <c r="N32" s="122"/>
      <c r="O32" s="122"/>
      <c r="P32" s="122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4DAB9F91-9782-4CDB-A370-C9439DD9F58D}">
      <selection activeCell="A6" sqref="A6:XFD6"/>
      <pageMargins left="0.7" right="0.7" top="0.75" bottom="0.75" header="0.3" footer="0.3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1"/>
    </customSheetView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2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7" customWidth="1"/>
    <col min="2" max="2" width="70.28515625" style="117" customWidth="1"/>
    <col min="3" max="3" width="15" style="117" customWidth="1"/>
    <col min="4" max="4" width="1" style="117" customWidth="1"/>
    <col min="5" max="6" width="15.28515625" style="117" customWidth="1"/>
    <col min="7" max="7" width="1" style="117" customWidth="1"/>
    <col min="8" max="9" width="14.85546875" style="117" customWidth="1"/>
    <col min="10" max="16384" width="9.28515625" style="117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6"/>
    </row>
    <row r="3" spans="2:14" ht="14.25" customHeight="1" x14ac:dyDescent="0.3">
      <c r="B3" s="52"/>
      <c r="C3" s="116"/>
      <c r="D3" s="116"/>
      <c r="E3" s="122"/>
      <c r="F3" s="122"/>
      <c r="G3" s="122"/>
      <c r="H3" s="122"/>
      <c r="I3" s="53"/>
      <c r="J3" s="116"/>
    </row>
    <row r="4" spans="2:14" ht="14.25" customHeight="1" x14ac:dyDescent="0.3">
      <c r="B4" s="52" t="s">
        <v>51</v>
      </c>
      <c r="C4" s="116"/>
      <c r="D4" s="116"/>
      <c r="E4" s="122"/>
      <c r="F4" s="122"/>
      <c r="G4" s="122"/>
      <c r="H4" s="122"/>
      <c r="I4" s="86"/>
      <c r="J4" s="116"/>
    </row>
    <row r="5" spans="2:14" ht="14.25" customHeight="1" x14ac:dyDescent="0.3">
      <c r="B5" s="88" t="s">
        <v>170</v>
      </c>
      <c r="C5" s="116"/>
      <c r="D5" s="116"/>
      <c r="E5" s="122"/>
      <c r="F5" s="122"/>
      <c r="G5" s="122"/>
      <c r="H5" s="122"/>
      <c r="I5" s="53"/>
      <c r="J5" s="116"/>
      <c r="K5" s="116"/>
      <c r="L5" s="116"/>
      <c r="M5" s="116"/>
      <c r="N5" s="116"/>
    </row>
    <row r="6" spans="2:14" ht="14.25" customHeight="1" x14ac:dyDescent="0.3">
      <c r="B6" s="74" t="s">
        <v>110</v>
      </c>
      <c r="C6" s="116"/>
      <c r="D6" s="116"/>
      <c r="E6" s="122"/>
      <c r="F6" s="122"/>
      <c r="G6" s="122"/>
      <c r="H6" s="122"/>
      <c r="I6" s="53"/>
      <c r="J6" s="116"/>
      <c r="K6" s="116"/>
      <c r="L6" s="116"/>
      <c r="M6" s="116"/>
      <c r="N6" s="116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6"/>
      <c r="K7" s="116"/>
      <c r="L7" s="116"/>
      <c r="M7" s="116"/>
      <c r="N7" s="116"/>
    </row>
    <row r="8" spans="2:14" ht="14.25" customHeight="1" x14ac:dyDescent="0.3">
      <c r="E8" s="122"/>
      <c r="F8" s="122"/>
      <c r="G8" s="122"/>
      <c r="H8" s="122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104" t="s">
        <v>30</v>
      </c>
      <c r="E11" s="104" t="s">
        <v>187</v>
      </c>
      <c r="F11" s="104" t="s">
        <v>188</v>
      </c>
      <c r="H11" s="209" t="s">
        <v>0</v>
      </c>
      <c r="I11" s="210"/>
      <c r="J11" s="122"/>
    </row>
    <row r="12" spans="2:14" ht="14.25" customHeight="1" x14ac:dyDescent="0.3">
      <c r="B12" s="66" t="s">
        <v>11</v>
      </c>
      <c r="C12" s="187"/>
      <c r="E12" s="187"/>
      <c r="F12" s="187"/>
      <c r="G12" s="126"/>
      <c r="H12" s="71"/>
      <c r="I12" s="137"/>
      <c r="J12" s="122"/>
    </row>
    <row r="13" spans="2:14" ht="14.25" customHeight="1" x14ac:dyDescent="0.3">
      <c r="B13" s="61" t="s">
        <v>12</v>
      </c>
      <c r="C13" s="82"/>
      <c r="E13" s="82"/>
      <c r="F13" s="82"/>
      <c r="H13" s="195"/>
      <c r="I13" s="185"/>
      <c r="J13" s="122"/>
    </row>
    <row r="14" spans="2:14" ht="14.25" customHeight="1" x14ac:dyDescent="0.3">
      <c r="B14" s="61" t="s">
        <v>37</v>
      </c>
      <c r="C14" s="82">
        <v>0.50846494232511408</v>
      </c>
      <c r="E14" s="82"/>
      <c r="F14" s="82"/>
      <c r="H14" s="195" t="s">
        <v>239</v>
      </c>
      <c r="I14" s="185"/>
      <c r="J14" s="122"/>
    </row>
    <row r="15" spans="2:14" ht="14.25" customHeight="1" x14ac:dyDescent="0.3">
      <c r="B15" s="61" t="s">
        <v>15</v>
      </c>
      <c r="C15" s="82"/>
      <c r="E15" s="82"/>
      <c r="F15" s="82"/>
      <c r="H15" s="195"/>
      <c r="I15" s="185"/>
      <c r="J15" s="122"/>
    </row>
    <row r="16" spans="2:14" ht="14.25" customHeight="1" x14ac:dyDescent="0.3">
      <c r="B16" s="61" t="s">
        <v>16</v>
      </c>
      <c r="C16" s="82"/>
      <c r="E16" s="82"/>
      <c r="F16" s="82"/>
      <c r="H16" s="195"/>
      <c r="I16" s="185"/>
      <c r="J16" s="122"/>
    </row>
    <row r="17" spans="2:10" ht="14.25" customHeight="1" x14ac:dyDescent="0.3">
      <c r="B17" s="61" t="s">
        <v>17</v>
      </c>
      <c r="C17" s="82"/>
      <c r="E17" s="82"/>
      <c r="F17" s="82"/>
      <c r="H17" s="195"/>
      <c r="I17" s="185"/>
      <c r="J17" s="122"/>
    </row>
    <row r="18" spans="2:10" ht="14.25" customHeight="1" x14ac:dyDescent="0.3">
      <c r="B18" s="66" t="s">
        <v>27</v>
      </c>
      <c r="C18" s="139">
        <f>SUM(C13:C17)</f>
        <v>0.50846494232511408</v>
      </c>
      <c r="E18" s="140"/>
      <c r="F18" s="122"/>
      <c r="G18" s="122"/>
      <c r="H18" s="122"/>
      <c r="I18" s="122"/>
      <c r="J18" s="122"/>
    </row>
    <row r="19" spans="2:10" ht="14.25" customHeight="1" x14ac:dyDescent="0.3">
      <c r="B19" s="160"/>
      <c r="C19" s="194"/>
      <c r="E19" s="194"/>
      <c r="F19" s="194"/>
      <c r="H19" s="155"/>
      <c r="I19" s="68"/>
      <c r="J19" s="122"/>
    </row>
    <row r="20" spans="2:10" ht="14.25" customHeight="1" x14ac:dyDescent="0.3">
      <c r="B20" s="66" t="s">
        <v>18</v>
      </c>
      <c r="C20" s="193"/>
      <c r="E20" s="193"/>
      <c r="F20" s="193"/>
      <c r="H20" s="155"/>
      <c r="I20" s="68"/>
      <c r="J20" s="122"/>
    </row>
    <row r="21" spans="2:10" ht="14.25" customHeight="1" x14ac:dyDescent="0.3">
      <c r="B21" s="61" t="s">
        <v>38</v>
      </c>
      <c r="C21" s="82">
        <v>0.15105841546422377</v>
      </c>
      <c r="E21" s="82">
        <v>3.1462763142605286E-3</v>
      </c>
      <c r="F21" s="82">
        <v>0.99685372368573943</v>
      </c>
      <c r="H21" s="195" t="s">
        <v>239</v>
      </c>
      <c r="I21" s="185" t="s">
        <v>247</v>
      </c>
      <c r="J21" s="116"/>
    </row>
    <row r="22" spans="2:10" ht="14.25" customHeight="1" x14ac:dyDescent="0.3">
      <c r="B22" s="61" t="s">
        <v>32</v>
      </c>
      <c r="C22" s="82">
        <v>1.8307624211500407E-3</v>
      </c>
      <c r="E22" s="82">
        <v>0.89312977099236646</v>
      </c>
      <c r="F22" s="82">
        <v>0.10687022900763354</v>
      </c>
      <c r="H22" s="195" t="s">
        <v>239</v>
      </c>
      <c r="I22" s="185" t="s">
        <v>247</v>
      </c>
      <c r="J22" s="116"/>
    </row>
    <row r="23" spans="2:10" ht="14.25" customHeight="1" x14ac:dyDescent="0.3">
      <c r="B23" s="61" t="s">
        <v>21</v>
      </c>
      <c r="C23" s="82">
        <v>4.8633994088565961E-4</v>
      </c>
      <c r="E23" s="82">
        <v>1</v>
      </c>
      <c r="F23" s="82">
        <v>0</v>
      </c>
      <c r="H23" s="195" t="s">
        <v>239</v>
      </c>
      <c r="I23" s="185" t="s">
        <v>239</v>
      </c>
      <c r="J23" s="116"/>
    </row>
    <row r="24" spans="2:10" ht="14.25" customHeight="1" x14ac:dyDescent="0.3">
      <c r="B24" s="61" t="s">
        <v>22</v>
      </c>
      <c r="C24" s="82">
        <v>0.33815953984862634</v>
      </c>
      <c r="E24" s="82">
        <v>0.39034444315502675</v>
      </c>
      <c r="F24" s="82">
        <v>0.6096555568449733</v>
      </c>
      <c r="H24" s="195" t="s">
        <v>239</v>
      </c>
      <c r="I24" s="185" t="s">
        <v>239</v>
      </c>
      <c r="J24" s="116"/>
    </row>
    <row r="25" spans="2:10" ht="14.25" customHeight="1" x14ac:dyDescent="0.3">
      <c r="B25" s="61" t="s">
        <v>26</v>
      </c>
      <c r="C25" s="82"/>
      <c r="E25" s="82"/>
      <c r="F25" s="82"/>
      <c r="H25" s="195"/>
      <c r="I25" s="185"/>
      <c r="J25" s="116"/>
    </row>
    <row r="26" spans="2:10" ht="14.25" customHeight="1" x14ac:dyDescent="0.3">
      <c r="B26" s="66" t="s">
        <v>28</v>
      </c>
      <c r="C26" s="139">
        <f>SUM(C21:C25)</f>
        <v>0.49153505767488581</v>
      </c>
      <c r="E26" s="183"/>
      <c r="F26" s="183"/>
      <c r="I26" s="68"/>
      <c r="J26" s="116"/>
    </row>
    <row r="27" spans="2:10" ht="14.25" customHeight="1" x14ac:dyDescent="0.3">
      <c r="B27" s="160"/>
      <c r="C27" s="163"/>
      <c r="E27" s="184"/>
      <c r="F27" s="184"/>
      <c r="I27" s="68"/>
      <c r="J27" s="116"/>
    </row>
    <row r="28" spans="2:10" ht="14.25" customHeight="1" x14ac:dyDescent="0.3">
      <c r="B28" s="66" t="s">
        <v>29</v>
      </c>
      <c r="C28" s="139">
        <f>SUM(C18,C26)</f>
        <v>0.99999999999999989</v>
      </c>
      <c r="E28" s="183"/>
      <c r="F28" s="183"/>
      <c r="I28" s="68"/>
      <c r="J28" s="116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7" customWidth="1"/>
    <col min="2" max="2" width="64" style="117" customWidth="1"/>
    <col min="3" max="3" width="15" style="117" customWidth="1"/>
    <col min="4" max="4" width="23.7109375" style="117" customWidth="1"/>
    <col min="5" max="5" width="49.140625" style="117" customWidth="1"/>
    <col min="6" max="6" width="1" style="117" customWidth="1"/>
    <col min="7" max="7" width="15" style="117" customWidth="1"/>
    <col min="8" max="8" width="10" style="116" customWidth="1"/>
    <col min="9" max="9" width="10" style="117" customWidth="1"/>
    <col min="10" max="16384" width="9.28515625" style="117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6"/>
      <c r="D3" s="116"/>
      <c r="E3" s="116"/>
      <c r="F3" s="116"/>
      <c r="G3" s="53"/>
    </row>
    <row r="4" spans="2:7" ht="14.25" customHeight="1" x14ac:dyDescent="0.3">
      <c r="B4" s="127" t="s">
        <v>51</v>
      </c>
      <c r="C4" s="116"/>
      <c r="D4" s="116"/>
      <c r="E4" s="116"/>
      <c r="F4" s="116"/>
      <c r="G4" s="53"/>
    </row>
    <row r="5" spans="2:7" ht="14.25" customHeight="1" x14ac:dyDescent="0.3">
      <c r="B5" s="55" t="s">
        <v>99</v>
      </c>
      <c r="C5" s="116"/>
      <c r="D5" s="116"/>
      <c r="E5" s="116"/>
      <c r="F5" s="116"/>
      <c r="G5" s="53"/>
    </row>
    <row r="6" spans="2:7" ht="14.25" customHeight="1" x14ac:dyDescent="0.3">
      <c r="B6" s="55" t="s">
        <v>163</v>
      </c>
      <c r="C6" s="116"/>
      <c r="D6" s="116"/>
      <c r="E6" s="116"/>
      <c r="F6" s="116"/>
      <c r="G6" s="53"/>
    </row>
    <row r="7" spans="2:7" ht="14.25" customHeight="1" x14ac:dyDescent="0.3">
      <c r="B7" s="106"/>
      <c r="C7" s="57"/>
      <c r="D7" s="57"/>
      <c r="E7" s="57"/>
      <c r="F7" s="57"/>
      <c r="G7" s="58"/>
    </row>
    <row r="9" spans="2:7" ht="14.25" customHeight="1" x14ac:dyDescent="0.3">
      <c r="B9" s="114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4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2"/>
      <c r="C12" s="104" t="s">
        <v>30</v>
      </c>
      <c r="D12" s="104" t="s">
        <v>47</v>
      </c>
      <c r="E12" s="65" t="s">
        <v>193</v>
      </c>
      <c r="F12" s="113"/>
      <c r="G12" s="65" t="s">
        <v>0</v>
      </c>
    </row>
    <row r="13" spans="2:7" ht="14.25" customHeight="1" x14ac:dyDescent="0.3">
      <c r="B13" s="61" t="s">
        <v>69</v>
      </c>
      <c r="C13" s="188"/>
      <c r="D13" s="189"/>
      <c r="E13" s="83"/>
      <c r="F13" s="63"/>
      <c r="G13" s="83"/>
    </row>
    <row r="14" spans="2:7" ht="14.25" customHeight="1" x14ac:dyDescent="0.3">
      <c r="B14" s="61" t="s">
        <v>48</v>
      </c>
      <c r="C14" s="188"/>
      <c r="D14" s="190"/>
      <c r="E14" s="83"/>
      <c r="F14" s="63"/>
      <c r="G14" s="83"/>
    </row>
    <row r="15" spans="2:7" ht="14.25" customHeight="1" x14ac:dyDescent="0.3">
      <c r="B15" s="61" t="s">
        <v>49</v>
      </c>
      <c r="C15" s="188"/>
      <c r="D15" s="189"/>
      <c r="E15" s="83"/>
      <c r="F15" s="63"/>
      <c r="G15" s="83"/>
    </row>
    <row r="16" spans="2:7" ht="14.25" customHeight="1" x14ac:dyDescent="0.3">
      <c r="B16" s="61" t="s">
        <v>189</v>
      </c>
      <c r="C16" s="188"/>
      <c r="D16" s="191"/>
      <c r="E16" s="83"/>
      <c r="F16" s="63"/>
      <c r="G16" s="83"/>
    </row>
    <row r="17" spans="2:8" ht="14.25" customHeight="1" x14ac:dyDescent="0.3">
      <c r="B17" s="61" t="s">
        <v>190</v>
      </c>
      <c r="C17" s="188"/>
      <c r="D17" s="191"/>
      <c r="E17" s="83"/>
      <c r="F17" s="63"/>
      <c r="G17" s="83"/>
      <c r="H17" s="122"/>
    </row>
    <row r="18" spans="2:8" ht="14.25" customHeight="1" x14ac:dyDescent="0.3">
      <c r="B18" s="61" t="s">
        <v>191</v>
      </c>
      <c r="C18" s="188"/>
      <c r="D18" s="190"/>
      <c r="E18" s="83"/>
      <c r="F18" s="63"/>
      <c r="G18" s="83"/>
    </row>
    <row r="19" spans="2:8" ht="14.25" customHeight="1" x14ac:dyDescent="0.3">
      <c r="B19" s="61" t="s">
        <v>192</v>
      </c>
      <c r="C19" s="188"/>
      <c r="D19" s="190"/>
      <c r="E19" s="83"/>
      <c r="F19" s="63"/>
      <c r="G19" s="83"/>
      <c r="H19" s="122"/>
    </row>
    <row r="20" spans="2:8" ht="14.25" customHeight="1" x14ac:dyDescent="0.3">
      <c r="B20" s="61" t="s">
        <v>50</v>
      </c>
      <c r="C20" s="188"/>
      <c r="D20" s="189"/>
      <c r="E20" s="83"/>
      <c r="F20" s="63"/>
      <c r="G20" s="83"/>
    </row>
    <row r="21" spans="2:8" ht="14.25" customHeight="1" x14ac:dyDescent="0.3">
      <c r="B21" s="160"/>
      <c r="C21" s="163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9">
        <f>SUM(C13:C20)</f>
        <v>0</v>
      </c>
      <c r="D22" s="70"/>
      <c r="E22" s="70"/>
      <c r="F22" s="70"/>
      <c r="G22" s="70"/>
    </row>
    <row r="23" spans="2:8" ht="14.25" customHeight="1" x14ac:dyDescent="0.3">
      <c r="B23" s="112"/>
      <c r="C23" s="111"/>
      <c r="D23" s="111"/>
      <c r="E23" s="115"/>
      <c r="F23" s="115"/>
      <c r="G23" s="116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4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2"/>
      <c r="C26" s="104" t="s">
        <v>30</v>
      </c>
      <c r="D26" s="104" t="s">
        <v>47</v>
      </c>
      <c r="E26" s="65" t="s">
        <v>193</v>
      </c>
      <c r="F26" s="113"/>
      <c r="G26" s="65" t="s">
        <v>0</v>
      </c>
    </row>
    <row r="27" spans="2:8" ht="14.25" customHeight="1" x14ac:dyDescent="0.3">
      <c r="B27" s="61" t="s">
        <v>69</v>
      </c>
      <c r="C27" s="188"/>
      <c r="D27" s="189"/>
      <c r="E27" s="83"/>
      <c r="F27" s="63"/>
      <c r="G27" s="83"/>
    </row>
    <row r="28" spans="2:8" ht="14.25" customHeight="1" x14ac:dyDescent="0.3">
      <c r="B28" s="61" t="s">
        <v>48</v>
      </c>
      <c r="C28" s="188"/>
      <c r="D28" s="190" t="s">
        <v>510</v>
      </c>
      <c r="E28" s="83"/>
      <c r="F28" s="63"/>
      <c r="G28" s="83"/>
    </row>
    <row r="29" spans="2:8" ht="14.25" customHeight="1" x14ac:dyDescent="0.3">
      <c r="B29" s="61" t="s">
        <v>49</v>
      </c>
      <c r="C29" s="188">
        <v>0</v>
      </c>
      <c r="D29" s="189" t="s">
        <v>249</v>
      </c>
      <c r="E29" s="83"/>
      <c r="F29" s="63"/>
      <c r="G29" s="83"/>
    </row>
    <row r="30" spans="2:8" ht="14.25" customHeight="1" x14ac:dyDescent="0.3">
      <c r="B30" s="61" t="s">
        <v>189</v>
      </c>
      <c r="C30" s="188"/>
      <c r="D30" s="191"/>
      <c r="E30" s="83"/>
      <c r="F30" s="63"/>
      <c r="G30" s="83"/>
    </row>
    <row r="31" spans="2:8" ht="14.25" customHeight="1" x14ac:dyDescent="0.3">
      <c r="B31" s="61" t="s">
        <v>190</v>
      </c>
      <c r="C31" s="188"/>
      <c r="D31" s="191"/>
      <c r="E31" s="83"/>
      <c r="F31" s="63"/>
      <c r="G31" s="83"/>
      <c r="H31" s="122"/>
    </row>
    <row r="32" spans="2:8" ht="14.25" customHeight="1" x14ac:dyDescent="0.3">
      <c r="B32" s="61" t="s">
        <v>191</v>
      </c>
      <c r="C32" s="188"/>
      <c r="D32" s="190"/>
      <c r="E32" s="83"/>
      <c r="F32" s="63"/>
      <c r="G32" s="83"/>
    </row>
    <row r="33" spans="2:8" ht="14.25" customHeight="1" x14ac:dyDescent="0.3">
      <c r="B33" s="61" t="s">
        <v>192</v>
      </c>
      <c r="C33" s="188"/>
      <c r="D33" s="190"/>
      <c r="E33" s="83"/>
      <c r="F33" s="63"/>
      <c r="G33" s="83"/>
      <c r="H33" s="122"/>
    </row>
    <row r="34" spans="2:8" ht="14.25" customHeight="1" x14ac:dyDescent="0.3">
      <c r="B34" s="61" t="s">
        <v>50</v>
      </c>
      <c r="C34" s="188"/>
      <c r="D34" s="189"/>
      <c r="E34" s="83"/>
      <c r="F34" s="63"/>
      <c r="G34" s="83"/>
    </row>
    <row r="35" spans="2:8" ht="14.25" customHeight="1" x14ac:dyDescent="0.3">
      <c r="B35" s="160"/>
      <c r="C35" s="163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9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4DAB9F91-9782-4CDB-A370-C9439DD9F58D}">
      <selection activeCell="A6" sqref="A6:XFD6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BC2B4C45-54C8-47E0-BDC7-F88B8CF171DE}">
      <selection activeCell="C27" sqref="C27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44"/>
  <sheetViews>
    <sheetView zoomScaleNormal="100" workbookViewId="0"/>
  </sheetViews>
  <sheetFormatPr defaultColWidth="9.28515625" defaultRowHeight="14.25" customHeight="1" x14ac:dyDescent="0.3"/>
  <cols>
    <col min="1" max="1" width="2.85546875" style="124" customWidth="1"/>
    <col min="2" max="2" width="35.7109375" style="124" customWidth="1"/>
    <col min="3" max="3" width="11.140625" style="124" customWidth="1"/>
    <col min="4" max="4" width="6.140625" style="124" customWidth="1"/>
    <col min="5" max="5" width="14.28515625" style="124" customWidth="1"/>
    <col min="6" max="6" width="14.42578125" style="124" customWidth="1"/>
    <col min="7" max="7" width="8.7109375" style="124" customWidth="1"/>
    <col min="8" max="8" width="7.85546875" style="124" customWidth="1"/>
    <col min="9" max="9" width="12.28515625" style="124" customWidth="1"/>
    <col min="10" max="12" width="6.85546875" style="124" customWidth="1"/>
    <col min="13" max="13" width="9.28515625" style="124" customWidth="1"/>
    <col min="14" max="14" width="7.85546875" style="124" customWidth="1"/>
    <col min="15" max="15" width="4.85546875" style="124" customWidth="1"/>
    <col min="16" max="16" width="8.85546875" style="124" customWidth="1"/>
    <col min="17" max="17" width="7.85546875" style="124" customWidth="1"/>
    <col min="18" max="18" width="9.28515625" style="124"/>
    <col min="19" max="19" width="15" style="124" customWidth="1"/>
    <col min="20" max="20" width="10.42578125" style="124" customWidth="1"/>
    <col min="21" max="21" width="10.85546875" style="124" customWidth="1"/>
    <col min="22" max="22" width="8.5703125" style="124" customWidth="1"/>
    <col min="23" max="23" width="8.140625" style="124" customWidth="1"/>
    <col min="24" max="24" width="9.28515625" style="124"/>
    <col min="25" max="28" width="18" style="124" customWidth="1"/>
    <col min="29" max="29" width="12.7109375" style="124" customWidth="1"/>
    <col min="30" max="30" width="4.85546875" style="124" customWidth="1"/>
    <col min="31" max="32" width="5.85546875" style="124" customWidth="1"/>
    <col min="33" max="33" width="12" style="124" customWidth="1"/>
    <col min="34" max="34" width="2.85546875" style="124" customWidth="1"/>
    <col min="35" max="16384" width="9.28515625" style="124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96"/>
    </row>
    <row r="3" spans="1:41" ht="14.25" customHeight="1" x14ac:dyDescent="0.3">
      <c r="B3" s="89"/>
      <c r="C3" s="122"/>
      <c r="D3" s="122"/>
      <c r="E3" s="122"/>
      <c r="F3" s="122"/>
      <c r="G3" s="122"/>
      <c r="H3" s="122"/>
      <c r="I3" s="122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10"/>
    </row>
    <row r="4" spans="1:41" ht="14.25" customHeight="1" x14ac:dyDescent="0.3">
      <c r="B4" s="127" t="s">
        <v>51</v>
      </c>
      <c r="C4" s="122"/>
      <c r="D4" s="122"/>
      <c r="E4" s="122"/>
      <c r="F4" s="122"/>
      <c r="G4" s="122"/>
      <c r="H4" s="122"/>
      <c r="I4" s="122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10"/>
    </row>
    <row r="5" spans="1:41" ht="14.25" customHeight="1" x14ac:dyDescent="0.3">
      <c r="B5" s="54" t="s">
        <v>232</v>
      </c>
      <c r="C5" s="122"/>
      <c r="D5" s="122"/>
      <c r="E5" s="122"/>
      <c r="F5" s="122"/>
      <c r="G5" s="122"/>
      <c r="H5" s="122"/>
      <c r="I5" s="122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10"/>
    </row>
    <row r="6" spans="1:41" ht="14.25" customHeight="1" x14ac:dyDescent="0.3">
      <c r="B6" s="54" t="s">
        <v>221</v>
      </c>
      <c r="C6" s="122"/>
      <c r="D6" s="122"/>
      <c r="E6" s="122"/>
      <c r="F6" s="122"/>
      <c r="G6" s="122"/>
      <c r="H6" s="122"/>
      <c r="I6" s="122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10"/>
    </row>
    <row r="7" spans="1:41" ht="14.25" customHeight="1" x14ac:dyDescent="0.3">
      <c r="B7" s="54" t="s">
        <v>101</v>
      </c>
      <c r="C7" s="122"/>
      <c r="D7" s="122"/>
      <c r="E7" s="122"/>
      <c r="F7" s="122"/>
      <c r="G7" s="122"/>
      <c r="H7" s="122"/>
      <c r="I7" s="122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10"/>
    </row>
    <row r="8" spans="1:41" ht="14.25" customHeight="1" x14ac:dyDescent="0.3">
      <c r="B8" s="54" t="s">
        <v>102</v>
      </c>
      <c r="C8" s="122"/>
      <c r="D8" s="122"/>
      <c r="E8" s="122"/>
      <c r="F8" s="122"/>
      <c r="G8" s="122"/>
      <c r="H8" s="122"/>
      <c r="I8" s="122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10"/>
    </row>
    <row r="9" spans="1:41" ht="14.25" customHeight="1" x14ac:dyDescent="0.3">
      <c r="B9" s="108" t="s">
        <v>165</v>
      </c>
      <c r="C9" s="122"/>
      <c r="D9" s="122"/>
      <c r="E9" s="122"/>
      <c r="F9" s="122"/>
      <c r="G9" s="122"/>
      <c r="H9" s="122"/>
      <c r="I9" s="122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10"/>
    </row>
    <row r="10" spans="1:41" ht="14.25" customHeight="1" x14ac:dyDescent="0.3">
      <c r="B10" s="91" t="s">
        <v>164</v>
      </c>
      <c r="C10" s="122"/>
      <c r="D10" s="122"/>
      <c r="E10" s="122"/>
      <c r="F10" s="122"/>
      <c r="G10" s="122"/>
      <c r="H10" s="122"/>
      <c r="I10" s="122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10"/>
    </row>
    <row r="11" spans="1:41" ht="14.25" customHeight="1" x14ac:dyDescent="0.3">
      <c r="B11" s="91" t="s">
        <v>231</v>
      </c>
      <c r="C11" s="122"/>
      <c r="D11" s="122"/>
      <c r="E11" s="122"/>
      <c r="F11" s="122"/>
      <c r="G11" s="122"/>
      <c r="H11" s="122"/>
      <c r="I11" s="122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10"/>
    </row>
    <row r="12" spans="1:41" ht="14.25" customHeight="1" x14ac:dyDescent="0.3">
      <c r="B12" s="118"/>
      <c r="C12" s="57"/>
      <c r="D12" s="57"/>
      <c r="E12" s="57"/>
      <c r="F12" s="57"/>
      <c r="G12" s="57"/>
      <c r="H12" s="57"/>
      <c r="I12" s="57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3"/>
    </row>
    <row r="14" spans="1:41" s="102" customFormat="1" ht="48" x14ac:dyDescent="0.3">
      <c r="A14" s="112"/>
      <c r="B14" s="105" t="s">
        <v>39</v>
      </c>
      <c r="C14" s="95" t="s">
        <v>201</v>
      </c>
      <c r="D14" s="95" t="s">
        <v>40</v>
      </c>
      <c r="E14" s="95" t="s">
        <v>172</v>
      </c>
      <c r="F14" s="95" t="s">
        <v>41</v>
      </c>
      <c r="G14" s="95" t="s">
        <v>42</v>
      </c>
      <c r="H14" s="100" t="s">
        <v>29</v>
      </c>
      <c r="I14" s="100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100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9"/>
      <c r="AI14" s="90" t="s">
        <v>10</v>
      </c>
      <c r="AJ14" s="90"/>
      <c r="AK14" s="90"/>
      <c r="AL14" s="112"/>
      <c r="AM14" s="112"/>
      <c r="AN14" s="112"/>
      <c r="AO14" s="112"/>
    </row>
    <row r="15" spans="1:41" ht="14.25" customHeight="1" x14ac:dyDescent="0.3">
      <c r="B15" s="87" t="s">
        <v>250</v>
      </c>
      <c r="C15" s="99">
        <v>2019</v>
      </c>
      <c r="D15" s="87" t="s">
        <v>251</v>
      </c>
      <c r="E15" s="87"/>
      <c r="F15" s="87" t="s">
        <v>252</v>
      </c>
      <c r="G15" s="99">
        <v>2019</v>
      </c>
      <c r="H15" s="97">
        <v>28.8</v>
      </c>
      <c r="I15" s="97">
        <v>0</v>
      </c>
      <c r="J15" s="93"/>
      <c r="K15" s="93"/>
      <c r="L15" s="93"/>
      <c r="M15" s="93"/>
      <c r="N15" s="93"/>
      <c r="O15" s="93"/>
      <c r="P15" s="93"/>
      <c r="Q15" s="93"/>
      <c r="R15" s="93"/>
      <c r="S15" s="98">
        <v>28.8</v>
      </c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>
        <v>28.8</v>
      </c>
      <c r="AF15" s="93"/>
      <c r="AG15" s="93"/>
      <c r="AH15" s="123"/>
      <c r="AI15" s="119" t="s">
        <v>253</v>
      </c>
      <c r="AJ15" s="119" t="s">
        <v>254</v>
      </c>
      <c r="AK15" s="119"/>
      <c r="AL15" s="107"/>
      <c r="AM15" s="107"/>
      <c r="AN15" s="107"/>
      <c r="AO15" s="107"/>
    </row>
    <row r="16" spans="1:41" ht="14.25" customHeight="1" x14ac:dyDescent="0.3">
      <c r="B16" s="87" t="s">
        <v>255</v>
      </c>
      <c r="C16" s="99">
        <v>2020</v>
      </c>
      <c r="D16" s="87" t="s">
        <v>251</v>
      </c>
      <c r="E16" s="87"/>
      <c r="F16" s="87" t="s">
        <v>252</v>
      </c>
      <c r="G16" s="99">
        <v>2020</v>
      </c>
      <c r="H16" s="97">
        <v>22</v>
      </c>
      <c r="I16" s="97">
        <v>0</v>
      </c>
      <c r="J16" s="93"/>
      <c r="K16" s="93"/>
      <c r="L16" s="93"/>
      <c r="M16" s="93"/>
      <c r="N16" s="93"/>
      <c r="O16" s="93"/>
      <c r="P16" s="93"/>
      <c r="Q16" s="93"/>
      <c r="R16" s="93"/>
      <c r="S16" s="98">
        <v>22</v>
      </c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>
        <v>22</v>
      </c>
      <c r="AF16" s="93"/>
      <c r="AG16" s="93"/>
      <c r="AH16" s="123"/>
      <c r="AI16" s="119" t="s">
        <v>256</v>
      </c>
      <c r="AJ16" s="119" t="s">
        <v>257</v>
      </c>
      <c r="AK16" s="119" t="s">
        <v>258</v>
      </c>
      <c r="AL16" s="107"/>
      <c r="AM16" s="107"/>
      <c r="AN16" s="107"/>
      <c r="AO16" s="107"/>
    </row>
    <row r="17" spans="2:41" ht="14.25" customHeight="1" x14ac:dyDescent="0.3">
      <c r="B17" s="87" t="s">
        <v>259</v>
      </c>
      <c r="C17" s="99">
        <v>2020</v>
      </c>
      <c r="D17" s="87" t="s">
        <v>251</v>
      </c>
      <c r="E17" s="87"/>
      <c r="F17" s="87" t="s">
        <v>252</v>
      </c>
      <c r="G17" s="99">
        <v>2020</v>
      </c>
      <c r="H17" s="97">
        <v>184</v>
      </c>
      <c r="I17" s="97">
        <v>0</v>
      </c>
      <c r="J17" s="93"/>
      <c r="K17" s="93"/>
      <c r="L17" s="93"/>
      <c r="M17" s="93"/>
      <c r="N17" s="93"/>
      <c r="O17" s="93"/>
      <c r="P17" s="93"/>
      <c r="Q17" s="93"/>
      <c r="R17" s="93"/>
      <c r="S17" s="98">
        <v>184</v>
      </c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>
        <v>184</v>
      </c>
      <c r="AF17" s="93"/>
      <c r="AG17" s="93"/>
      <c r="AH17" s="123"/>
      <c r="AI17" s="119" t="s">
        <v>260</v>
      </c>
      <c r="AJ17" s="119" t="s">
        <v>261</v>
      </c>
      <c r="AK17" s="119" t="s">
        <v>262</v>
      </c>
      <c r="AL17" s="107"/>
      <c r="AM17" s="107"/>
      <c r="AN17" s="107"/>
      <c r="AO17" s="107"/>
    </row>
    <row r="18" spans="2:41" ht="14.25" customHeight="1" x14ac:dyDescent="0.3">
      <c r="B18" s="87" t="s">
        <v>263</v>
      </c>
      <c r="C18" s="99">
        <v>2021</v>
      </c>
      <c r="D18" s="87" t="s">
        <v>251</v>
      </c>
      <c r="E18" s="87"/>
      <c r="F18" s="87" t="s">
        <v>264</v>
      </c>
      <c r="G18" s="99">
        <v>2021</v>
      </c>
      <c r="H18" s="97">
        <v>118</v>
      </c>
      <c r="I18" s="97">
        <v>0</v>
      </c>
      <c r="J18" s="93"/>
      <c r="K18" s="93"/>
      <c r="L18" s="93"/>
      <c r="M18" s="93"/>
      <c r="N18" s="93"/>
      <c r="O18" s="93"/>
      <c r="P18" s="93"/>
      <c r="Q18" s="93"/>
      <c r="R18" s="93"/>
      <c r="S18" s="98">
        <v>118</v>
      </c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>
        <v>118</v>
      </c>
      <c r="AF18" s="93"/>
      <c r="AG18" s="93"/>
      <c r="AH18" s="123"/>
      <c r="AI18" s="119"/>
      <c r="AJ18" s="119"/>
      <c r="AK18" s="119"/>
      <c r="AL18" s="107"/>
      <c r="AM18" s="107"/>
      <c r="AN18" s="107"/>
      <c r="AO18" s="107"/>
    </row>
    <row r="19" spans="2:41" ht="14.25" customHeight="1" x14ac:dyDescent="0.3">
      <c r="B19" s="87" t="s">
        <v>265</v>
      </c>
      <c r="C19" s="99">
        <v>2021</v>
      </c>
      <c r="D19" s="87" t="s">
        <v>251</v>
      </c>
      <c r="E19" s="87"/>
      <c r="F19" s="87" t="s">
        <v>266</v>
      </c>
      <c r="G19" s="99">
        <v>2021</v>
      </c>
      <c r="H19" s="97">
        <v>27.3</v>
      </c>
      <c r="I19" s="97">
        <v>0</v>
      </c>
      <c r="J19" s="93"/>
      <c r="K19" s="93"/>
      <c r="L19" s="93"/>
      <c r="M19" s="93"/>
      <c r="N19" s="93"/>
      <c r="O19" s="93"/>
      <c r="P19" s="93"/>
      <c r="Q19" s="93"/>
      <c r="R19" s="93"/>
      <c r="S19" s="98">
        <v>27.3</v>
      </c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>
        <v>27.3</v>
      </c>
      <c r="AF19" s="93"/>
      <c r="AG19" s="93"/>
      <c r="AH19" s="123"/>
      <c r="AI19" s="119" t="s">
        <v>267</v>
      </c>
      <c r="AJ19" s="119" t="s">
        <v>268</v>
      </c>
      <c r="AK19" s="119" t="s">
        <v>269</v>
      </c>
      <c r="AL19" s="107"/>
      <c r="AM19" s="107"/>
      <c r="AN19" s="107"/>
      <c r="AO19" s="107"/>
    </row>
    <row r="20" spans="2:41" ht="14.25" customHeight="1" x14ac:dyDescent="0.3">
      <c r="B20" s="87" t="s">
        <v>270</v>
      </c>
      <c r="C20" s="99">
        <v>2021</v>
      </c>
      <c r="D20" s="87" t="s">
        <v>251</v>
      </c>
      <c r="E20" s="87" t="s">
        <v>271</v>
      </c>
      <c r="F20" s="87" t="s">
        <v>252</v>
      </c>
      <c r="G20" s="99">
        <v>2021</v>
      </c>
      <c r="H20" s="97">
        <v>13.2</v>
      </c>
      <c r="I20" s="97">
        <v>0</v>
      </c>
      <c r="J20" s="93"/>
      <c r="K20" s="93"/>
      <c r="L20" s="93"/>
      <c r="M20" s="93"/>
      <c r="N20" s="93"/>
      <c r="O20" s="93"/>
      <c r="P20" s="93"/>
      <c r="Q20" s="93"/>
      <c r="R20" s="93"/>
      <c r="S20" s="98">
        <v>13.2</v>
      </c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>
        <v>13.2</v>
      </c>
      <c r="AF20" s="93"/>
      <c r="AG20" s="93"/>
      <c r="AH20" s="123"/>
      <c r="AI20" s="119" t="s">
        <v>272</v>
      </c>
      <c r="AJ20" s="119" t="s">
        <v>273</v>
      </c>
      <c r="AK20" s="119"/>
    </row>
    <row r="21" spans="2:41" ht="14.25" customHeight="1" x14ac:dyDescent="0.3">
      <c r="B21" s="87" t="s">
        <v>274</v>
      </c>
      <c r="C21" s="99"/>
      <c r="D21" s="87" t="s">
        <v>251</v>
      </c>
      <c r="E21" s="87" t="s">
        <v>275</v>
      </c>
      <c r="F21" s="87" t="s">
        <v>266</v>
      </c>
      <c r="G21" s="99">
        <v>2023</v>
      </c>
      <c r="H21" s="97">
        <v>770</v>
      </c>
      <c r="I21" s="97">
        <v>0</v>
      </c>
      <c r="J21" s="93"/>
      <c r="K21" s="93"/>
      <c r="L21" s="93"/>
      <c r="M21" s="93"/>
      <c r="N21" s="93"/>
      <c r="O21" s="93"/>
      <c r="P21" s="93"/>
      <c r="Q21" s="93"/>
      <c r="R21" s="93"/>
      <c r="S21" s="98">
        <v>770</v>
      </c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>
        <v>770</v>
      </c>
      <c r="AG21" s="93"/>
      <c r="AH21" s="123"/>
      <c r="AI21" s="119" t="s">
        <v>276</v>
      </c>
      <c r="AJ21" s="119" t="s">
        <v>262</v>
      </c>
      <c r="AK21" s="119"/>
    </row>
    <row r="22" spans="2:41" ht="14.25" customHeight="1" x14ac:dyDescent="0.3">
      <c r="B22" s="87" t="s">
        <v>277</v>
      </c>
      <c r="C22" s="99"/>
      <c r="D22" s="87" t="s">
        <v>251</v>
      </c>
      <c r="E22" s="87" t="s">
        <v>278</v>
      </c>
      <c r="F22" s="87" t="s">
        <v>63</v>
      </c>
      <c r="G22" s="99">
        <v>2023</v>
      </c>
      <c r="H22" s="97">
        <v>770</v>
      </c>
      <c r="I22" s="97">
        <v>0</v>
      </c>
      <c r="J22" s="93"/>
      <c r="K22" s="93"/>
      <c r="L22" s="93"/>
      <c r="M22" s="93"/>
      <c r="N22" s="93"/>
      <c r="O22" s="93"/>
      <c r="P22" s="93"/>
      <c r="Q22" s="93"/>
      <c r="R22" s="93"/>
      <c r="S22" s="98">
        <v>770</v>
      </c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>
        <v>770</v>
      </c>
      <c r="AG22" s="93"/>
      <c r="AH22" s="123"/>
      <c r="AI22" s="119" t="s">
        <v>279</v>
      </c>
      <c r="AJ22" s="119" t="s">
        <v>280</v>
      </c>
      <c r="AK22" s="119"/>
    </row>
    <row r="23" spans="2:41" ht="14.25" customHeight="1" x14ac:dyDescent="0.3">
      <c r="B23" s="87" t="s">
        <v>281</v>
      </c>
      <c r="C23" s="99">
        <v>2021</v>
      </c>
      <c r="D23" s="87" t="s">
        <v>251</v>
      </c>
      <c r="E23" s="87" t="s">
        <v>282</v>
      </c>
      <c r="F23" s="87" t="s">
        <v>63</v>
      </c>
      <c r="G23" s="99">
        <v>2023</v>
      </c>
      <c r="H23" s="97">
        <v>58.8</v>
      </c>
      <c r="I23" s="97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8">
        <v>58.8</v>
      </c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>
        <v>58.8</v>
      </c>
      <c r="AF23" s="93"/>
      <c r="AG23" s="93"/>
      <c r="AH23" s="123"/>
      <c r="AI23" s="119" t="s">
        <v>283</v>
      </c>
      <c r="AJ23" s="119" t="s">
        <v>284</v>
      </c>
      <c r="AK23" s="119" t="s">
        <v>285</v>
      </c>
    </row>
    <row r="24" spans="2:41" ht="14.25" customHeight="1" x14ac:dyDescent="0.3">
      <c r="B24" s="87" t="s">
        <v>286</v>
      </c>
      <c r="C24" s="99">
        <v>2021</v>
      </c>
      <c r="D24" s="87" t="s">
        <v>251</v>
      </c>
      <c r="E24" s="87" t="s">
        <v>287</v>
      </c>
      <c r="F24" s="87" t="s">
        <v>63</v>
      </c>
      <c r="G24" s="99">
        <v>2021</v>
      </c>
      <c r="H24" s="97">
        <v>38</v>
      </c>
      <c r="I24" s="97">
        <v>0</v>
      </c>
      <c r="J24" s="93"/>
      <c r="K24" s="93"/>
      <c r="L24" s="93"/>
      <c r="M24" s="93"/>
      <c r="N24" s="93"/>
      <c r="O24" s="93"/>
      <c r="P24" s="93"/>
      <c r="Q24" s="93"/>
      <c r="R24" s="93"/>
      <c r="S24" s="98">
        <v>38</v>
      </c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>
        <v>38</v>
      </c>
      <c r="AF24" s="93"/>
      <c r="AG24" s="93"/>
      <c r="AH24" s="123"/>
      <c r="AI24" s="119" t="s">
        <v>288</v>
      </c>
      <c r="AJ24" s="119" t="s">
        <v>289</v>
      </c>
      <c r="AK24" s="119" t="s">
        <v>261</v>
      </c>
    </row>
    <row r="25" spans="2:41" ht="14.25" customHeight="1" x14ac:dyDescent="0.3">
      <c r="B25" s="87" t="s">
        <v>290</v>
      </c>
      <c r="C25" s="99">
        <v>2022</v>
      </c>
      <c r="D25" s="87" t="s">
        <v>251</v>
      </c>
      <c r="E25" s="87" t="s">
        <v>291</v>
      </c>
      <c r="F25" s="87" t="s">
        <v>266</v>
      </c>
      <c r="G25" s="99">
        <v>2022</v>
      </c>
      <c r="H25" s="97">
        <v>34.200000000000003</v>
      </c>
      <c r="I25" s="97">
        <v>0</v>
      </c>
      <c r="J25" s="93"/>
      <c r="K25" s="93"/>
      <c r="L25" s="93"/>
      <c r="M25" s="93"/>
      <c r="N25" s="93"/>
      <c r="O25" s="93"/>
      <c r="P25" s="93"/>
      <c r="Q25" s="93"/>
      <c r="R25" s="93"/>
      <c r="S25" s="98">
        <v>34.200000000000003</v>
      </c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>
        <v>34.200000000000003</v>
      </c>
      <c r="AF25" s="93"/>
      <c r="AG25" s="93"/>
      <c r="AH25" s="123"/>
      <c r="AI25" s="119" t="s">
        <v>288</v>
      </c>
      <c r="AJ25" s="119" t="s">
        <v>292</v>
      </c>
      <c r="AK25" s="119" t="s">
        <v>261</v>
      </c>
    </row>
    <row r="26" spans="2:41" ht="14.25" customHeight="1" x14ac:dyDescent="0.3">
      <c r="B26" s="87" t="s">
        <v>293</v>
      </c>
      <c r="C26" s="99">
        <v>2022</v>
      </c>
      <c r="D26" s="87" t="s">
        <v>251</v>
      </c>
      <c r="E26" s="87" t="s">
        <v>294</v>
      </c>
      <c r="F26" s="87" t="s">
        <v>63</v>
      </c>
      <c r="G26" s="99">
        <v>2022</v>
      </c>
      <c r="H26" s="97">
        <v>18.600000000000001</v>
      </c>
      <c r="I26" s="97">
        <v>0</v>
      </c>
      <c r="J26" s="93"/>
      <c r="K26" s="93"/>
      <c r="L26" s="93"/>
      <c r="M26" s="93"/>
      <c r="N26" s="93"/>
      <c r="O26" s="93"/>
      <c r="P26" s="93"/>
      <c r="Q26" s="93"/>
      <c r="R26" s="93"/>
      <c r="S26" s="98">
        <v>18.600000000000001</v>
      </c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>
        <v>18.600000000000001</v>
      </c>
      <c r="AF26" s="93"/>
      <c r="AG26" s="93"/>
      <c r="AH26" s="123"/>
      <c r="AI26" s="119"/>
      <c r="AJ26" s="119"/>
      <c r="AK26" s="119"/>
    </row>
    <row r="27" spans="2:41" ht="14.25" customHeight="1" x14ac:dyDescent="0.3">
      <c r="B27" s="87" t="s">
        <v>295</v>
      </c>
      <c r="C27" s="99">
        <v>2018</v>
      </c>
      <c r="D27" s="87" t="s">
        <v>251</v>
      </c>
      <c r="E27" s="87" t="s">
        <v>296</v>
      </c>
      <c r="F27" s="87" t="s">
        <v>252</v>
      </c>
      <c r="G27" s="99">
        <v>2018</v>
      </c>
      <c r="H27" s="97">
        <v>2.2999999999999998</v>
      </c>
      <c r="I27" s="97">
        <v>0</v>
      </c>
      <c r="J27" s="93"/>
      <c r="K27" s="93"/>
      <c r="L27" s="93"/>
      <c r="M27" s="93"/>
      <c r="N27" s="93"/>
      <c r="O27" s="93"/>
      <c r="P27" s="93"/>
      <c r="Q27" s="93"/>
      <c r="R27" s="93"/>
      <c r="S27" s="98">
        <v>2.2999999999999998</v>
      </c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>
        <v>2.2999999999999998</v>
      </c>
      <c r="AE27" s="93"/>
      <c r="AF27" s="93"/>
      <c r="AG27" s="93"/>
      <c r="AH27" s="123"/>
      <c r="AI27" s="119" t="s">
        <v>297</v>
      </c>
      <c r="AJ27" s="119" t="s">
        <v>298</v>
      </c>
      <c r="AK27" s="119"/>
    </row>
    <row r="28" spans="2:41" ht="14.25" customHeight="1" x14ac:dyDescent="0.3">
      <c r="B28" s="87" t="s">
        <v>299</v>
      </c>
      <c r="C28" s="99">
        <v>2018</v>
      </c>
      <c r="D28" s="87" t="s">
        <v>251</v>
      </c>
      <c r="E28" s="87" t="s">
        <v>300</v>
      </c>
      <c r="F28" s="87" t="s">
        <v>252</v>
      </c>
      <c r="G28" s="99">
        <v>2018</v>
      </c>
      <c r="H28" s="97">
        <v>0.5</v>
      </c>
      <c r="I28" s="97">
        <v>0</v>
      </c>
      <c r="J28" s="93"/>
      <c r="K28" s="93"/>
      <c r="L28" s="93"/>
      <c r="M28" s="93"/>
      <c r="N28" s="93"/>
      <c r="O28" s="93"/>
      <c r="P28" s="93"/>
      <c r="Q28" s="93"/>
      <c r="R28" s="93"/>
      <c r="S28" s="98">
        <v>0.5</v>
      </c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>
        <v>0.5</v>
      </c>
      <c r="AE28" s="93"/>
      <c r="AF28" s="93"/>
      <c r="AG28" s="93"/>
      <c r="AH28" s="123"/>
      <c r="AI28" s="119"/>
      <c r="AJ28" s="119"/>
      <c r="AK28" s="119"/>
    </row>
    <row r="29" spans="2:41" ht="14.25" customHeight="1" x14ac:dyDescent="0.3">
      <c r="B29" s="87" t="s">
        <v>301</v>
      </c>
      <c r="C29" s="99">
        <v>2018</v>
      </c>
      <c r="D29" s="87" t="s">
        <v>251</v>
      </c>
      <c r="E29" s="87" t="s">
        <v>296</v>
      </c>
      <c r="F29" s="87" t="s">
        <v>252</v>
      </c>
      <c r="G29" s="99">
        <v>2018</v>
      </c>
      <c r="H29" s="97">
        <v>5.7</v>
      </c>
      <c r="I29" s="97">
        <v>0</v>
      </c>
      <c r="J29" s="93"/>
      <c r="K29" s="93"/>
      <c r="L29" s="93"/>
      <c r="M29" s="93"/>
      <c r="N29" s="93"/>
      <c r="O29" s="93"/>
      <c r="P29" s="93"/>
      <c r="Q29" s="93"/>
      <c r="R29" s="93"/>
      <c r="S29" s="98">
        <v>5.7</v>
      </c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>
        <v>5.7</v>
      </c>
      <c r="AE29" s="93"/>
      <c r="AF29" s="93"/>
      <c r="AG29" s="93"/>
      <c r="AH29" s="123"/>
      <c r="AI29" s="119" t="s">
        <v>302</v>
      </c>
      <c r="AJ29" s="119"/>
      <c r="AK29" s="119"/>
    </row>
    <row r="30" spans="2:41" ht="14.25" customHeight="1" x14ac:dyDescent="0.3">
      <c r="B30" s="87" t="s">
        <v>303</v>
      </c>
      <c r="C30" s="99">
        <v>2019</v>
      </c>
      <c r="D30" s="87" t="s">
        <v>251</v>
      </c>
      <c r="E30" s="87" t="s">
        <v>296</v>
      </c>
      <c r="F30" s="87" t="s">
        <v>252</v>
      </c>
      <c r="G30" s="99">
        <v>2019</v>
      </c>
      <c r="H30" s="97">
        <v>2.4</v>
      </c>
      <c r="I30" s="97">
        <v>0</v>
      </c>
      <c r="J30" s="93"/>
      <c r="K30" s="93"/>
      <c r="L30" s="93"/>
      <c r="M30" s="93"/>
      <c r="N30" s="93"/>
      <c r="O30" s="93"/>
      <c r="P30" s="93"/>
      <c r="Q30" s="93"/>
      <c r="R30" s="93"/>
      <c r="S30" s="98">
        <v>2.4</v>
      </c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>
        <v>2.4</v>
      </c>
      <c r="AE30" s="93"/>
      <c r="AF30" s="93"/>
      <c r="AG30" s="93"/>
      <c r="AH30" s="123"/>
      <c r="AI30" s="119" t="s">
        <v>304</v>
      </c>
      <c r="AJ30" s="119" t="s">
        <v>305</v>
      </c>
      <c r="AK30" s="119"/>
    </row>
    <row r="31" spans="2:41" ht="14.25" customHeight="1" x14ac:dyDescent="0.3">
      <c r="B31" s="87" t="s">
        <v>306</v>
      </c>
      <c r="C31" s="99">
        <v>2019</v>
      </c>
      <c r="D31" s="87" t="s">
        <v>251</v>
      </c>
      <c r="E31" s="87"/>
      <c r="F31" s="87" t="s">
        <v>252</v>
      </c>
      <c r="G31" s="99">
        <v>2020</v>
      </c>
      <c r="H31" s="97">
        <v>38</v>
      </c>
      <c r="I31" s="97">
        <v>0</v>
      </c>
      <c r="J31" s="93"/>
      <c r="K31" s="93"/>
      <c r="L31" s="93"/>
      <c r="M31" s="93"/>
      <c r="N31" s="93"/>
      <c r="O31" s="93"/>
      <c r="P31" s="93"/>
      <c r="Q31" s="93"/>
      <c r="R31" s="93"/>
      <c r="S31" s="98">
        <v>38</v>
      </c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>
        <v>38</v>
      </c>
      <c r="AE31" s="93"/>
      <c r="AF31" s="93"/>
      <c r="AG31" s="93"/>
      <c r="AH31" s="123"/>
      <c r="AI31" s="119" t="s">
        <v>298</v>
      </c>
      <c r="AJ31" s="119" t="s">
        <v>307</v>
      </c>
      <c r="AK31" s="119" t="s">
        <v>308</v>
      </c>
    </row>
    <row r="32" spans="2:41" ht="14.25" customHeight="1" x14ac:dyDescent="0.3">
      <c r="B32" s="87" t="s">
        <v>309</v>
      </c>
      <c r="C32" s="99">
        <v>2019</v>
      </c>
      <c r="D32" s="87" t="s">
        <v>251</v>
      </c>
      <c r="E32" s="87" t="s">
        <v>310</v>
      </c>
      <c r="F32" s="87" t="s">
        <v>252</v>
      </c>
      <c r="G32" s="99">
        <v>2019</v>
      </c>
      <c r="H32" s="97">
        <v>0.2</v>
      </c>
      <c r="I32" s="97">
        <v>0</v>
      </c>
      <c r="J32" s="93"/>
      <c r="K32" s="93"/>
      <c r="L32" s="93"/>
      <c r="M32" s="93"/>
      <c r="N32" s="93"/>
      <c r="O32" s="93"/>
      <c r="P32" s="93"/>
      <c r="Q32" s="93"/>
      <c r="R32" s="93"/>
      <c r="S32" s="98">
        <v>0.2</v>
      </c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>
        <v>0.2</v>
      </c>
      <c r="AE32" s="93"/>
      <c r="AF32" s="93"/>
      <c r="AG32" s="93"/>
      <c r="AH32" s="123"/>
      <c r="AI32" s="119"/>
      <c r="AJ32" s="119"/>
      <c r="AK32" s="119"/>
    </row>
    <row r="33" spans="2:37" ht="14.25" customHeight="1" x14ac:dyDescent="0.3">
      <c r="B33" s="87" t="s">
        <v>311</v>
      </c>
      <c r="C33" s="99">
        <v>2019</v>
      </c>
      <c r="D33" s="87" t="s">
        <v>251</v>
      </c>
      <c r="E33" s="87" t="s">
        <v>310</v>
      </c>
      <c r="F33" s="87" t="s">
        <v>252</v>
      </c>
      <c r="G33" s="99">
        <v>2019</v>
      </c>
      <c r="H33" s="97">
        <v>0.7</v>
      </c>
      <c r="I33" s="97">
        <v>0</v>
      </c>
      <c r="J33" s="93"/>
      <c r="K33" s="93"/>
      <c r="L33" s="93"/>
      <c r="M33" s="93"/>
      <c r="N33" s="93"/>
      <c r="O33" s="93"/>
      <c r="P33" s="93"/>
      <c r="Q33" s="93"/>
      <c r="R33" s="93"/>
      <c r="S33" s="98">
        <v>0.7</v>
      </c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>
        <v>0.7</v>
      </c>
      <c r="AE33" s="93"/>
      <c r="AF33" s="93"/>
      <c r="AG33" s="93"/>
      <c r="AH33" s="123"/>
      <c r="AI33" s="119"/>
      <c r="AJ33" s="119"/>
      <c r="AK33" s="119"/>
    </row>
    <row r="34" spans="2:37" ht="14.25" customHeight="1" x14ac:dyDescent="0.3">
      <c r="B34" s="87" t="s">
        <v>312</v>
      </c>
      <c r="C34" s="99">
        <v>2019</v>
      </c>
      <c r="D34" s="87" t="s">
        <v>251</v>
      </c>
      <c r="E34" s="87" t="s">
        <v>310</v>
      </c>
      <c r="F34" s="87" t="s">
        <v>252</v>
      </c>
      <c r="G34" s="99">
        <v>2019</v>
      </c>
      <c r="H34" s="97">
        <v>1</v>
      </c>
      <c r="I34" s="97">
        <v>0</v>
      </c>
      <c r="J34" s="93"/>
      <c r="K34" s="93"/>
      <c r="L34" s="93"/>
      <c r="M34" s="93"/>
      <c r="N34" s="93"/>
      <c r="O34" s="93"/>
      <c r="P34" s="93"/>
      <c r="Q34" s="93"/>
      <c r="R34" s="93"/>
      <c r="S34" s="98">
        <v>1</v>
      </c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>
        <v>1</v>
      </c>
      <c r="AE34" s="93"/>
      <c r="AF34" s="93"/>
      <c r="AG34" s="93"/>
      <c r="AH34" s="123"/>
      <c r="AI34" s="119"/>
      <c r="AJ34" s="119"/>
      <c r="AK34" s="119"/>
    </row>
    <row r="35" spans="2:37" ht="14.25" customHeight="1" x14ac:dyDescent="0.3">
      <c r="B35" s="87" t="s">
        <v>313</v>
      </c>
      <c r="C35" s="99">
        <v>2019</v>
      </c>
      <c r="D35" s="87" t="s">
        <v>251</v>
      </c>
      <c r="E35" s="87" t="s">
        <v>310</v>
      </c>
      <c r="F35" s="87" t="s">
        <v>252</v>
      </c>
      <c r="G35" s="99">
        <v>2019</v>
      </c>
      <c r="H35" s="97">
        <v>0.3</v>
      </c>
      <c r="I35" s="97">
        <v>0</v>
      </c>
      <c r="J35" s="93"/>
      <c r="K35" s="93"/>
      <c r="L35" s="93"/>
      <c r="M35" s="93"/>
      <c r="N35" s="93"/>
      <c r="O35" s="93"/>
      <c r="P35" s="93"/>
      <c r="Q35" s="93"/>
      <c r="R35" s="93"/>
      <c r="S35" s="98">
        <v>0.3</v>
      </c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>
        <v>0.3</v>
      </c>
      <c r="AE35" s="93"/>
      <c r="AF35" s="93"/>
      <c r="AG35" s="93"/>
      <c r="AH35" s="123"/>
      <c r="AI35" s="119"/>
      <c r="AJ35" s="119"/>
      <c r="AK35" s="119"/>
    </row>
    <row r="36" spans="2:37" ht="14.25" customHeight="1" x14ac:dyDescent="0.3">
      <c r="B36" s="87" t="s">
        <v>314</v>
      </c>
      <c r="C36" s="99">
        <v>2019</v>
      </c>
      <c r="D36" s="87" t="s">
        <v>251</v>
      </c>
      <c r="E36" s="87" t="s">
        <v>310</v>
      </c>
      <c r="F36" s="87" t="s">
        <v>252</v>
      </c>
      <c r="G36" s="99">
        <v>2019</v>
      </c>
      <c r="H36" s="97">
        <v>0.7</v>
      </c>
      <c r="I36" s="97">
        <v>0</v>
      </c>
      <c r="J36" s="93"/>
      <c r="K36" s="93"/>
      <c r="L36" s="93"/>
      <c r="M36" s="93"/>
      <c r="N36" s="93"/>
      <c r="O36" s="93"/>
      <c r="P36" s="93"/>
      <c r="Q36" s="93"/>
      <c r="R36" s="93"/>
      <c r="S36" s="98">
        <v>0.7</v>
      </c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>
        <v>0.7</v>
      </c>
      <c r="AE36" s="93"/>
      <c r="AF36" s="93"/>
      <c r="AG36" s="93"/>
      <c r="AH36" s="123"/>
      <c r="AI36" s="119"/>
      <c r="AJ36" s="119"/>
      <c r="AK36" s="119"/>
    </row>
    <row r="37" spans="2:37" ht="14.25" customHeight="1" x14ac:dyDescent="0.3">
      <c r="B37" s="87" t="s">
        <v>315</v>
      </c>
      <c r="C37" s="99">
        <v>2019</v>
      </c>
      <c r="D37" s="87" t="s">
        <v>251</v>
      </c>
      <c r="E37" s="87" t="s">
        <v>310</v>
      </c>
      <c r="F37" s="87" t="s">
        <v>252</v>
      </c>
      <c r="G37" s="99">
        <v>2019</v>
      </c>
      <c r="H37" s="97">
        <v>0.3</v>
      </c>
      <c r="I37" s="97">
        <v>0</v>
      </c>
      <c r="J37" s="93"/>
      <c r="K37" s="93"/>
      <c r="L37" s="93"/>
      <c r="M37" s="93"/>
      <c r="N37" s="93"/>
      <c r="O37" s="93"/>
      <c r="P37" s="93"/>
      <c r="Q37" s="93"/>
      <c r="R37" s="93"/>
      <c r="S37" s="98">
        <v>0.3</v>
      </c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>
        <v>0.3</v>
      </c>
      <c r="AE37" s="93"/>
      <c r="AF37" s="93"/>
      <c r="AG37" s="93"/>
      <c r="AH37" s="123"/>
      <c r="AI37" s="119"/>
      <c r="AJ37" s="119"/>
      <c r="AK37" s="119"/>
    </row>
    <row r="38" spans="2:37" ht="14.25" customHeight="1" x14ac:dyDescent="0.3">
      <c r="B38" s="87" t="s">
        <v>316</v>
      </c>
      <c r="C38" s="99">
        <v>2019</v>
      </c>
      <c r="D38" s="87" t="s">
        <v>251</v>
      </c>
      <c r="E38" s="87" t="s">
        <v>310</v>
      </c>
      <c r="F38" s="87" t="s">
        <v>252</v>
      </c>
      <c r="G38" s="99">
        <v>2019</v>
      </c>
      <c r="H38" s="97">
        <v>0.1</v>
      </c>
      <c r="I38" s="97">
        <v>0</v>
      </c>
      <c r="J38" s="93"/>
      <c r="K38" s="93"/>
      <c r="L38" s="93"/>
      <c r="M38" s="93"/>
      <c r="N38" s="93"/>
      <c r="O38" s="93"/>
      <c r="P38" s="93"/>
      <c r="Q38" s="93"/>
      <c r="R38" s="93"/>
      <c r="S38" s="98">
        <v>0.1</v>
      </c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>
        <v>0.1</v>
      </c>
      <c r="AE38" s="93"/>
      <c r="AF38" s="93"/>
      <c r="AG38" s="93"/>
      <c r="AH38" s="123"/>
      <c r="AI38" s="119"/>
      <c r="AJ38" s="119"/>
      <c r="AK38" s="119"/>
    </row>
    <row r="39" spans="2:37" ht="14.25" customHeight="1" x14ac:dyDescent="0.3">
      <c r="B39" s="87" t="s">
        <v>317</v>
      </c>
      <c r="C39" s="99">
        <v>2020</v>
      </c>
      <c r="D39" s="87" t="s">
        <v>251</v>
      </c>
      <c r="E39" s="87" t="s">
        <v>318</v>
      </c>
      <c r="F39" s="87" t="s">
        <v>252</v>
      </c>
      <c r="G39" s="99">
        <v>2020</v>
      </c>
      <c r="H39" s="97">
        <v>6.5789999999999997</v>
      </c>
      <c r="I39" s="97">
        <v>0</v>
      </c>
      <c r="J39" s="93"/>
      <c r="K39" s="93"/>
      <c r="L39" s="93"/>
      <c r="M39" s="93"/>
      <c r="N39" s="93"/>
      <c r="O39" s="93"/>
      <c r="P39" s="93"/>
      <c r="Q39" s="93"/>
      <c r="R39" s="93"/>
      <c r="S39" s="98">
        <v>6.5789999999999997</v>
      </c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>
        <v>6.5789999999999997</v>
      </c>
      <c r="AE39" s="93"/>
      <c r="AF39" s="93"/>
      <c r="AG39" s="93"/>
      <c r="AH39" s="123"/>
      <c r="AI39" s="119" t="s">
        <v>319</v>
      </c>
      <c r="AJ39" s="119" t="s">
        <v>320</v>
      </c>
      <c r="AK39" s="119"/>
    </row>
    <row r="40" spans="2:37" ht="14.25" customHeight="1" x14ac:dyDescent="0.3">
      <c r="B40" s="87" t="s">
        <v>321</v>
      </c>
      <c r="C40" s="99">
        <v>2020</v>
      </c>
      <c r="D40" s="87" t="s">
        <v>251</v>
      </c>
      <c r="E40" s="87" t="s">
        <v>318</v>
      </c>
      <c r="F40" s="87" t="s">
        <v>252</v>
      </c>
      <c r="G40" s="99">
        <v>2021</v>
      </c>
      <c r="H40" s="97">
        <v>2.5</v>
      </c>
      <c r="I40" s="97">
        <v>0</v>
      </c>
      <c r="J40" s="93"/>
      <c r="K40" s="93"/>
      <c r="L40" s="93"/>
      <c r="M40" s="93"/>
      <c r="N40" s="93"/>
      <c r="O40" s="93"/>
      <c r="P40" s="93"/>
      <c r="Q40" s="93"/>
      <c r="R40" s="93"/>
      <c r="S40" s="98">
        <v>2.5</v>
      </c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>
        <v>2.5</v>
      </c>
      <c r="AE40" s="93"/>
      <c r="AF40" s="93"/>
      <c r="AG40" s="93"/>
      <c r="AH40" s="123"/>
      <c r="AI40" s="119" t="s">
        <v>319</v>
      </c>
      <c r="AJ40" s="119" t="s">
        <v>261</v>
      </c>
      <c r="AK40" s="119" t="s">
        <v>322</v>
      </c>
    </row>
    <row r="41" spans="2:37" ht="14.25" customHeight="1" x14ac:dyDescent="0.3">
      <c r="B41" s="87" t="s">
        <v>323</v>
      </c>
      <c r="C41" s="99">
        <v>2020</v>
      </c>
      <c r="D41" s="87" t="s">
        <v>251</v>
      </c>
      <c r="E41" s="87" t="s">
        <v>296</v>
      </c>
      <c r="F41" s="87" t="s">
        <v>252</v>
      </c>
      <c r="G41" s="99">
        <v>2020</v>
      </c>
      <c r="H41" s="97">
        <v>1.4</v>
      </c>
      <c r="I41" s="97">
        <v>0</v>
      </c>
      <c r="J41" s="93"/>
      <c r="K41" s="93"/>
      <c r="L41" s="93"/>
      <c r="M41" s="93"/>
      <c r="N41" s="93"/>
      <c r="O41" s="93"/>
      <c r="P41" s="93"/>
      <c r="Q41" s="93"/>
      <c r="R41" s="93"/>
      <c r="S41" s="98">
        <v>1.4</v>
      </c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>
        <v>1.4</v>
      </c>
      <c r="AE41" s="93"/>
      <c r="AF41" s="93"/>
      <c r="AG41" s="93"/>
      <c r="AH41" s="123"/>
      <c r="AI41" s="119" t="s">
        <v>324</v>
      </c>
      <c r="AJ41" s="119"/>
      <c r="AK41" s="119"/>
    </row>
    <row r="42" spans="2:37" ht="14.25" customHeight="1" x14ac:dyDescent="0.3">
      <c r="B42" s="87" t="s">
        <v>325</v>
      </c>
      <c r="C42" s="99">
        <v>2021</v>
      </c>
      <c r="D42" s="87" t="s">
        <v>251</v>
      </c>
      <c r="E42" s="87" t="s">
        <v>310</v>
      </c>
      <c r="F42" s="87" t="s">
        <v>252</v>
      </c>
      <c r="G42" s="99">
        <v>2021</v>
      </c>
      <c r="H42" s="97">
        <v>2.8</v>
      </c>
      <c r="I42" s="97">
        <v>0</v>
      </c>
      <c r="J42" s="93"/>
      <c r="K42" s="93"/>
      <c r="L42" s="93"/>
      <c r="M42" s="93"/>
      <c r="N42" s="93"/>
      <c r="O42" s="93"/>
      <c r="P42" s="93"/>
      <c r="Q42" s="93"/>
      <c r="R42" s="93"/>
      <c r="S42" s="98">
        <v>2.8</v>
      </c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>
        <v>2.8</v>
      </c>
      <c r="AE42" s="93"/>
      <c r="AF42" s="93"/>
      <c r="AG42" s="93"/>
      <c r="AH42" s="123"/>
      <c r="AI42" s="119"/>
      <c r="AJ42" s="119"/>
      <c r="AK42" s="119"/>
    </row>
    <row r="43" spans="2:37" ht="14.25" customHeight="1" x14ac:dyDescent="0.3">
      <c r="B43" s="87" t="s">
        <v>326</v>
      </c>
      <c r="C43" s="99">
        <v>2021</v>
      </c>
      <c r="D43" s="87" t="s">
        <v>251</v>
      </c>
      <c r="E43" s="87" t="s">
        <v>327</v>
      </c>
      <c r="F43" s="87" t="s">
        <v>63</v>
      </c>
      <c r="G43" s="99">
        <v>2021</v>
      </c>
      <c r="H43" s="97">
        <v>12.5</v>
      </c>
      <c r="I43" s="97">
        <v>0</v>
      </c>
      <c r="J43" s="93"/>
      <c r="K43" s="93"/>
      <c r="L43" s="93"/>
      <c r="M43" s="93"/>
      <c r="N43" s="93"/>
      <c r="O43" s="93"/>
      <c r="P43" s="93"/>
      <c r="Q43" s="93"/>
      <c r="R43" s="93"/>
      <c r="S43" s="98">
        <v>12.5</v>
      </c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>
        <v>12.5</v>
      </c>
      <c r="AE43" s="93"/>
      <c r="AF43" s="93"/>
      <c r="AG43" s="93"/>
      <c r="AH43" s="123"/>
      <c r="AI43" s="119"/>
      <c r="AJ43" s="119"/>
      <c r="AK43" s="119"/>
    </row>
    <row r="44" spans="2:37" ht="14.25" customHeight="1" x14ac:dyDescent="0.3">
      <c r="B44" s="87" t="s">
        <v>328</v>
      </c>
      <c r="C44" s="99" t="s">
        <v>329</v>
      </c>
      <c r="D44" s="87" t="s">
        <v>251</v>
      </c>
      <c r="E44" s="87" t="s">
        <v>330</v>
      </c>
      <c r="F44" s="87" t="s">
        <v>252</v>
      </c>
      <c r="G44" s="99">
        <v>2021</v>
      </c>
      <c r="H44" s="97">
        <v>2.6</v>
      </c>
      <c r="I44" s="97">
        <v>0</v>
      </c>
      <c r="J44" s="93"/>
      <c r="K44" s="93"/>
      <c r="L44" s="93"/>
      <c r="M44" s="93"/>
      <c r="N44" s="93"/>
      <c r="O44" s="93"/>
      <c r="P44" s="93"/>
      <c r="Q44" s="93"/>
      <c r="R44" s="93"/>
      <c r="S44" s="98">
        <v>2.6</v>
      </c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>
        <v>2.6</v>
      </c>
      <c r="AE44" s="93"/>
      <c r="AF44" s="93"/>
      <c r="AG44" s="93"/>
      <c r="AH44" s="123"/>
      <c r="AI44" s="119" t="s">
        <v>247</v>
      </c>
      <c r="AJ44" s="119"/>
      <c r="AK44" s="119"/>
    </row>
  </sheetData>
  <protectedRanges>
    <protectedRange sqref="AI15:AK44" name="Bronnen1"/>
    <protectedRange sqref="T15:AG44 J15:R44" name="Bereik2"/>
    <protectedRange sqref="B15:G44" name="Bereik1"/>
  </protectedRanges>
  <customSheetViews>
    <customSheetView guid="{4DAB9F91-9782-4CDB-A370-C9439DD9F58D}">
      <selection activeCell="A6" sqref="A6:XFD6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BC2B4C45-54C8-47E0-BDC7-F88B8CF171DE}">
      <selection activeCell="L44" sqref="L44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23"/>
  <sheetViews>
    <sheetView zoomScaleNormal="100" workbookViewId="0"/>
  </sheetViews>
  <sheetFormatPr defaultColWidth="9.28515625" defaultRowHeight="14.25" customHeight="1" x14ac:dyDescent="0.3"/>
  <cols>
    <col min="1" max="1" width="2.85546875" style="124" customWidth="1"/>
    <col min="2" max="2" width="35.7109375" style="124" customWidth="1"/>
    <col min="3" max="3" width="10.28515625" style="124" customWidth="1"/>
    <col min="4" max="4" width="6.7109375" style="124" customWidth="1"/>
    <col min="5" max="5" width="13.5703125" style="124" customWidth="1"/>
    <col min="6" max="6" width="14.42578125" style="124" customWidth="1"/>
    <col min="7" max="7" width="8.7109375" style="124" customWidth="1"/>
    <col min="8" max="8" width="7.85546875" style="124" customWidth="1"/>
    <col min="9" max="9" width="12.28515625" style="124" customWidth="1"/>
    <col min="10" max="12" width="6.85546875" style="124" customWidth="1"/>
    <col min="13" max="13" width="9.28515625" style="124" customWidth="1"/>
    <col min="14" max="14" width="7.42578125" style="124" customWidth="1"/>
    <col min="15" max="15" width="4.85546875" style="124" customWidth="1"/>
    <col min="16" max="16" width="8.85546875" style="124" customWidth="1"/>
    <col min="17" max="17" width="7.85546875" style="124" customWidth="1"/>
    <col min="18" max="18" width="9.28515625" style="124"/>
    <col min="19" max="19" width="15.42578125" style="124" customWidth="1"/>
    <col min="20" max="20" width="10.85546875" style="124" customWidth="1"/>
    <col min="21" max="21" width="10.7109375" style="124" customWidth="1"/>
    <col min="22" max="22" width="8.7109375" style="124" customWidth="1"/>
    <col min="23" max="23" width="8.140625" style="124" customWidth="1"/>
    <col min="24" max="24" width="9.28515625" style="124"/>
    <col min="25" max="25" width="15.42578125" style="124" customWidth="1"/>
    <col min="26" max="26" width="18.28515625" style="124" customWidth="1"/>
    <col min="27" max="28" width="15.42578125" style="124" customWidth="1"/>
    <col min="29" max="29" width="12.7109375" style="124" customWidth="1"/>
    <col min="30" max="30" width="4.85546875" style="124" customWidth="1"/>
    <col min="31" max="32" width="5.85546875" style="124" customWidth="1"/>
    <col min="33" max="33" width="12" style="124" customWidth="1"/>
    <col min="34" max="34" width="2.85546875" style="124" customWidth="1"/>
    <col min="35" max="16384" width="9.28515625" style="124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96"/>
    </row>
    <row r="3" spans="1:41" ht="14.25" customHeight="1" x14ac:dyDescent="0.3">
      <c r="B3" s="89"/>
      <c r="C3" s="122"/>
      <c r="D3" s="122"/>
      <c r="E3" s="122"/>
      <c r="F3" s="122"/>
      <c r="G3" s="122"/>
      <c r="H3" s="122"/>
      <c r="I3" s="122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10"/>
    </row>
    <row r="4" spans="1:41" s="121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25"/>
    </row>
    <row r="5" spans="1:41" s="121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21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21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21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8"/>
      <c r="C9" s="57"/>
      <c r="D9" s="57"/>
      <c r="E9" s="57"/>
      <c r="F9" s="57"/>
      <c r="G9" s="57"/>
      <c r="H9" s="57"/>
      <c r="I9" s="57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3"/>
    </row>
    <row r="11" spans="1:41" s="102" customFormat="1" ht="60" x14ac:dyDescent="0.3">
      <c r="A11" s="112"/>
      <c r="B11" s="105" t="s">
        <v>39</v>
      </c>
      <c r="C11" s="95" t="s">
        <v>201</v>
      </c>
      <c r="D11" s="95" t="s">
        <v>40</v>
      </c>
      <c r="E11" s="95" t="s">
        <v>172</v>
      </c>
      <c r="F11" s="95" t="s">
        <v>41</v>
      </c>
      <c r="G11" s="95" t="s">
        <v>42</v>
      </c>
      <c r="H11" s="100" t="s">
        <v>29</v>
      </c>
      <c r="I11" s="100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100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9"/>
      <c r="AI11" s="90" t="s">
        <v>10</v>
      </c>
      <c r="AJ11" s="90"/>
      <c r="AK11" s="90"/>
      <c r="AL11" s="112"/>
      <c r="AM11" s="112"/>
      <c r="AN11" s="112"/>
      <c r="AO11" s="112"/>
    </row>
    <row r="12" spans="1:41" ht="14.25" customHeight="1" x14ac:dyDescent="0.3">
      <c r="B12" s="87" t="s">
        <v>331</v>
      </c>
      <c r="C12" s="99">
        <v>1978</v>
      </c>
      <c r="D12" s="87" t="s">
        <v>251</v>
      </c>
      <c r="E12" s="87" t="s">
        <v>332</v>
      </c>
      <c r="F12" s="87" t="s">
        <v>333</v>
      </c>
      <c r="G12" s="99">
        <v>2015</v>
      </c>
      <c r="H12" s="97">
        <v>248</v>
      </c>
      <c r="I12" s="97">
        <v>248</v>
      </c>
      <c r="J12" s="93"/>
      <c r="K12" s="93"/>
      <c r="L12" s="93">
        <v>248</v>
      </c>
      <c r="M12" s="93"/>
      <c r="N12" s="93"/>
      <c r="O12" s="93"/>
      <c r="P12" s="93"/>
      <c r="Q12" s="93"/>
      <c r="R12" s="93"/>
      <c r="S12" s="98">
        <v>0</v>
      </c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123"/>
      <c r="AI12" s="119" t="s">
        <v>334</v>
      </c>
      <c r="AJ12" s="119" t="s">
        <v>335</v>
      </c>
      <c r="AK12" s="119"/>
      <c r="AL12" s="107"/>
      <c r="AM12" s="107"/>
      <c r="AN12" s="107"/>
      <c r="AO12" s="107"/>
    </row>
    <row r="13" spans="1:41" ht="14.25" customHeight="1" x14ac:dyDescent="0.3">
      <c r="B13" s="87" t="s">
        <v>336</v>
      </c>
      <c r="C13" s="99">
        <v>1985</v>
      </c>
      <c r="D13" s="87" t="s">
        <v>251</v>
      </c>
      <c r="E13" s="87" t="s">
        <v>332</v>
      </c>
      <c r="F13" s="87" t="s">
        <v>333</v>
      </c>
      <c r="G13" s="99">
        <v>2015</v>
      </c>
      <c r="H13" s="97">
        <v>328</v>
      </c>
      <c r="I13" s="97">
        <v>328</v>
      </c>
      <c r="J13" s="93"/>
      <c r="K13" s="93"/>
      <c r="L13" s="93">
        <v>328</v>
      </c>
      <c r="M13" s="93"/>
      <c r="N13" s="93"/>
      <c r="O13" s="93"/>
      <c r="P13" s="93"/>
      <c r="Q13" s="93"/>
      <c r="R13" s="93"/>
      <c r="S13" s="98">
        <v>0</v>
      </c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123"/>
      <c r="AI13" s="119" t="s">
        <v>334</v>
      </c>
      <c r="AJ13" s="119" t="s">
        <v>335</v>
      </c>
      <c r="AK13" s="119"/>
      <c r="AL13" s="107"/>
      <c r="AM13" s="107"/>
      <c r="AN13" s="107"/>
      <c r="AO13" s="107"/>
    </row>
    <row r="14" spans="1:41" ht="14.25" customHeight="1" x14ac:dyDescent="0.3">
      <c r="B14" s="87" t="s">
        <v>337</v>
      </c>
      <c r="C14" s="99">
        <v>1992</v>
      </c>
      <c r="D14" s="87" t="s">
        <v>251</v>
      </c>
      <c r="E14" s="87" t="s">
        <v>338</v>
      </c>
      <c r="F14" s="87" t="s">
        <v>339</v>
      </c>
      <c r="G14" s="99">
        <v>2016</v>
      </c>
      <c r="H14" s="97">
        <v>2</v>
      </c>
      <c r="I14" s="97">
        <v>0</v>
      </c>
      <c r="J14" s="93"/>
      <c r="K14" s="93"/>
      <c r="L14" s="93"/>
      <c r="M14" s="93"/>
      <c r="N14" s="93"/>
      <c r="O14" s="93"/>
      <c r="P14" s="93"/>
      <c r="Q14" s="93"/>
      <c r="R14" s="93"/>
      <c r="S14" s="98">
        <v>2</v>
      </c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>
        <v>2</v>
      </c>
      <c r="AF14" s="93"/>
      <c r="AG14" s="93"/>
      <c r="AH14" s="123"/>
      <c r="AI14" s="119" t="s">
        <v>340</v>
      </c>
      <c r="AJ14" s="119" t="s">
        <v>341</v>
      </c>
      <c r="AK14" s="119"/>
      <c r="AL14" s="107"/>
      <c r="AM14" s="107"/>
      <c r="AN14" s="107"/>
      <c r="AO14" s="107"/>
    </row>
    <row r="15" spans="1:41" ht="14.25" customHeight="1" x14ac:dyDescent="0.3">
      <c r="B15" s="87" t="s">
        <v>342</v>
      </c>
      <c r="C15" s="99">
        <v>2002</v>
      </c>
      <c r="D15" s="87" t="s">
        <v>251</v>
      </c>
      <c r="E15" s="87" t="s">
        <v>343</v>
      </c>
      <c r="F15" s="87" t="s">
        <v>333</v>
      </c>
      <c r="G15" s="99">
        <v>2016</v>
      </c>
      <c r="H15" s="97">
        <v>60</v>
      </c>
      <c r="I15" s="97">
        <v>60</v>
      </c>
      <c r="J15" s="93"/>
      <c r="K15" s="93"/>
      <c r="L15" s="93">
        <v>60</v>
      </c>
      <c r="M15" s="93"/>
      <c r="N15" s="93"/>
      <c r="O15" s="93"/>
      <c r="P15" s="93"/>
      <c r="Q15" s="93"/>
      <c r="R15" s="93"/>
      <c r="S15" s="98">
        <v>0</v>
      </c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123"/>
      <c r="AI15" s="119" t="s">
        <v>344</v>
      </c>
      <c r="AJ15" s="119"/>
      <c r="AK15" s="119" t="s">
        <v>345</v>
      </c>
      <c r="AL15" s="107"/>
      <c r="AM15" s="107"/>
      <c r="AN15" s="107"/>
      <c r="AO15" s="107"/>
    </row>
    <row r="16" spans="1:41" ht="14.25" customHeight="1" x14ac:dyDescent="0.3">
      <c r="B16" s="87" t="s">
        <v>346</v>
      </c>
      <c r="C16" s="99">
        <v>2003</v>
      </c>
      <c r="D16" s="87" t="s">
        <v>251</v>
      </c>
      <c r="E16" s="87" t="s">
        <v>347</v>
      </c>
      <c r="F16" s="87" t="s">
        <v>348</v>
      </c>
      <c r="G16" s="99">
        <v>2017</v>
      </c>
      <c r="H16" s="97">
        <v>13.5</v>
      </c>
      <c r="I16" s="97">
        <v>0</v>
      </c>
      <c r="J16" s="93"/>
      <c r="K16" s="93"/>
      <c r="L16" s="93"/>
      <c r="M16" s="93"/>
      <c r="N16" s="93"/>
      <c r="O16" s="93"/>
      <c r="P16" s="93"/>
      <c r="Q16" s="93"/>
      <c r="R16" s="93"/>
      <c r="S16" s="98">
        <v>13.5</v>
      </c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>
        <v>13.5</v>
      </c>
      <c r="AF16" s="93"/>
      <c r="AG16" s="93"/>
      <c r="AH16" s="123"/>
      <c r="AI16" s="119" t="s">
        <v>261</v>
      </c>
      <c r="AJ16" s="119"/>
      <c r="AK16" s="119" t="s">
        <v>349</v>
      </c>
      <c r="AL16" s="107"/>
      <c r="AM16" s="107"/>
      <c r="AN16" s="107"/>
      <c r="AO16" s="107"/>
    </row>
    <row r="17" spans="2:37" ht="14.25" customHeight="1" x14ac:dyDescent="0.3">
      <c r="B17" s="87" t="s">
        <v>350</v>
      </c>
      <c r="C17" s="99">
        <v>1994</v>
      </c>
      <c r="D17" s="87" t="s">
        <v>251</v>
      </c>
      <c r="E17" s="87" t="s">
        <v>351</v>
      </c>
      <c r="F17" s="87" t="s">
        <v>348</v>
      </c>
      <c r="G17" s="99">
        <v>2019</v>
      </c>
      <c r="H17" s="97">
        <v>630</v>
      </c>
      <c r="I17" s="97">
        <v>630</v>
      </c>
      <c r="J17" s="93">
        <v>630</v>
      </c>
      <c r="K17" s="93"/>
      <c r="L17" s="93"/>
      <c r="M17" s="93"/>
      <c r="N17" s="93"/>
      <c r="O17" s="93"/>
      <c r="P17" s="93"/>
      <c r="Q17" s="93"/>
      <c r="R17" s="93"/>
      <c r="S17" s="98">
        <v>0</v>
      </c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123"/>
      <c r="AI17" s="119" t="s">
        <v>352</v>
      </c>
      <c r="AJ17" s="119" t="s">
        <v>261</v>
      </c>
      <c r="AK17" s="119"/>
    </row>
    <row r="18" spans="2:37" ht="14.25" customHeight="1" x14ac:dyDescent="0.3">
      <c r="B18" s="87" t="s">
        <v>353</v>
      </c>
      <c r="C18" s="99">
        <v>2000</v>
      </c>
      <c r="D18" s="87" t="s">
        <v>251</v>
      </c>
      <c r="E18" s="87" t="s">
        <v>354</v>
      </c>
      <c r="F18" s="87" t="s">
        <v>348</v>
      </c>
      <c r="G18" s="99">
        <v>2020</v>
      </c>
      <c r="H18" s="97">
        <v>16.5</v>
      </c>
      <c r="I18" s="97">
        <v>0</v>
      </c>
      <c r="J18" s="93"/>
      <c r="K18" s="93"/>
      <c r="L18" s="93"/>
      <c r="M18" s="93"/>
      <c r="N18" s="93"/>
      <c r="O18" s="93"/>
      <c r="P18" s="93"/>
      <c r="Q18" s="93"/>
      <c r="R18" s="93"/>
      <c r="S18" s="98">
        <v>16.5</v>
      </c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>
        <v>16.5</v>
      </c>
      <c r="AF18" s="93"/>
      <c r="AG18" s="93"/>
      <c r="AH18" s="123"/>
      <c r="AI18" s="119" t="s">
        <v>261</v>
      </c>
      <c r="AJ18" s="119"/>
      <c r="AK18" s="119" t="s">
        <v>355</v>
      </c>
    </row>
    <row r="19" spans="2:37" ht="14.25" customHeight="1" x14ac:dyDescent="0.3">
      <c r="B19" s="87" t="s">
        <v>317</v>
      </c>
      <c r="C19" s="99">
        <v>2020</v>
      </c>
      <c r="D19" s="87" t="s">
        <v>251</v>
      </c>
      <c r="E19" s="87" t="s">
        <v>356</v>
      </c>
      <c r="F19" s="87" t="s">
        <v>333</v>
      </c>
      <c r="G19" s="99">
        <v>2020</v>
      </c>
      <c r="H19" s="97">
        <v>6.5789999999999997</v>
      </c>
      <c r="I19" s="97">
        <v>0</v>
      </c>
      <c r="J19" s="93"/>
      <c r="K19" s="93"/>
      <c r="L19" s="93"/>
      <c r="M19" s="93"/>
      <c r="N19" s="93"/>
      <c r="O19" s="93"/>
      <c r="P19" s="93"/>
      <c r="Q19" s="93"/>
      <c r="R19" s="93"/>
      <c r="S19" s="98">
        <v>6.5789999999999997</v>
      </c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>
        <v>6.5789999999999997</v>
      </c>
      <c r="AF19" s="93"/>
      <c r="AG19" s="93"/>
      <c r="AH19" s="123"/>
      <c r="AI19" s="119" t="s">
        <v>247</v>
      </c>
      <c r="AJ19" s="119"/>
      <c r="AK19" s="119"/>
    </row>
    <row r="20" spans="2:37" ht="14.25" customHeight="1" x14ac:dyDescent="0.3">
      <c r="B20" s="87" t="s">
        <v>357</v>
      </c>
      <c r="C20" s="99" t="s">
        <v>358</v>
      </c>
      <c r="D20" s="87" t="s">
        <v>251</v>
      </c>
      <c r="E20" s="87" t="s">
        <v>359</v>
      </c>
      <c r="F20" s="87" t="s">
        <v>348</v>
      </c>
      <c r="G20" s="99">
        <v>2020</v>
      </c>
      <c r="H20" s="97">
        <v>7</v>
      </c>
      <c r="I20" s="97">
        <v>0</v>
      </c>
      <c r="J20" s="93"/>
      <c r="K20" s="93"/>
      <c r="L20" s="93"/>
      <c r="M20" s="93"/>
      <c r="N20" s="93"/>
      <c r="O20" s="93"/>
      <c r="P20" s="93"/>
      <c r="Q20" s="93"/>
      <c r="R20" s="93"/>
      <c r="S20" s="98">
        <v>7.2</v>
      </c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>
        <v>7.2</v>
      </c>
      <c r="AF20" s="93"/>
      <c r="AG20" s="93"/>
      <c r="AH20" s="123"/>
      <c r="AI20" s="119" t="s">
        <v>360</v>
      </c>
      <c r="AJ20" s="119"/>
      <c r="AK20" s="119" t="s">
        <v>361</v>
      </c>
    </row>
    <row r="21" spans="2:37" ht="14.25" customHeight="1" x14ac:dyDescent="0.3">
      <c r="B21" s="87" t="s">
        <v>362</v>
      </c>
      <c r="C21" s="99">
        <v>2007</v>
      </c>
      <c r="D21" s="87" t="s">
        <v>251</v>
      </c>
      <c r="E21" s="87" t="s">
        <v>363</v>
      </c>
      <c r="F21" s="87" t="s">
        <v>333</v>
      </c>
      <c r="G21" s="99">
        <v>2021</v>
      </c>
      <c r="H21" s="97">
        <v>54</v>
      </c>
      <c r="I21" s="97">
        <v>0</v>
      </c>
      <c r="J21" s="93"/>
      <c r="K21" s="93"/>
      <c r="L21" s="93"/>
      <c r="M21" s="93"/>
      <c r="N21" s="93"/>
      <c r="O21" s="93"/>
      <c r="P21" s="93"/>
      <c r="Q21" s="93"/>
      <c r="R21" s="93"/>
      <c r="S21" s="98">
        <v>54</v>
      </c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>
        <v>54</v>
      </c>
      <c r="AG21" s="93"/>
      <c r="AH21" s="123"/>
      <c r="AI21" s="119" t="s">
        <v>364</v>
      </c>
      <c r="AJ21" s="119"/>
      <c r="AK21" s="119" t="s">
        <v>365</v>
      </c>
    </row>
    <row r="22" spans="2:37" ht="14.25" customHeight="1" x14ac:dyDescent="0.3">
      <c r="B22" s="87" t="s">
        <v>366</v>
      </c>
      <c r="C22" s="99">
        <v>1995</v>
      </c>
      <c r="D22" s="87" t="s">
        <v>251</v>
      </c>
      <c r="E22" s="87" t="s">
        <v>339</v>
      </c>
      <c r="F22" s="87" t="s">
        <v>348</v>
      </c>
      <c r="G22" s="99">
        <v>2021</v>
      </c>
      <c r="H22" s="97">
        <v>4</v>
      </c>
      <c r="I22" s="97">
        <v>0</v>
      </c>
      <c r="J22" s="93"/>
      <c r="K22" s="93"/>
      <c r="L22" s="93"/>
      <c r="M22" s="93"/>
      <c r="N22" s="93"/>
      <c r="O22" s="93"/>
      <c r="P22" s="93"/>
      <c r="Q22" s="93"/>
      <c r="R22" s="93"/>
      <c r="S22" s="98">
        <v>4</v>
      </c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>
        <v>4</v>
      </c>
      <c r="AF22" s="93"/>
      <c r="AG22" s="93"/>
      <c r="AH22" s="123"/>
      <c r="AI22" s="119"/>
      <c r="AJ22" s="119"/>
      <c r="AK22" s="119" t="s">
        <v>367</v>
      </c>
    </row>
    <row r="23" spans="2:37" ht="14.25" customHeight="1" x14ac:dyDescent="0.3">
      <c r="B23" s="87" t="s">
        <v>321</v>
      </c>
      <c r="C23" s="99">
        <v>2020</v>
      </c>
      <c r="D23" s="87" t="s">
        <v>251</v>
      </c>
      <c r="E23" s="87" t="s">
        <v>368</v>
      </c>
      <c r="F23" s="87" t="s">
        <v>333</v>
      </c>
      <c r="G23" s="99">
        <v>2021</v>
      </c>
      <c r="H23" s="97">
        <v>2.5</v>
      </c>
      <c r="I23" s="97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8">
        <v>2.5</v>
      </c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>
        <v>2.5</v>
      </c>
      <c r="AF23" s="93"/>
      <c r="AG23" s="93"/>
      <c r="AH23" s="123"/>
      <c r="AI23" s="119" t="s">
        <v>369</v>
      </c>
      <c r="AJ23" s="119"/>
      <c r="AK23" s="119"/>
    </row>
  </sheetData>
  <protectedRanges>
    <protectedRange sqref="AI12:AK23" name="Bronnen1"/>
    <protectedRange sqref="T12:AG23 J12:R23" name="Bereik2"/>
    <protectedRange sqref="B12:G23" name="Bereik1"/>
  </protectedRange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Props1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A353124-7A8B-4A51-8184-24A540A64989}"/>
</file>

<file path=customXml/itemProps4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2021-12-06T19:02:04Z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